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6004\g\財政係（H-市町村18）\06_財政係その他\08_財政状況資料集\R3\06_市町村回答（修正後）\31_大野町（0311）田\"/>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<sst xmlns="http://schemas.openxmlformats.org/spreadsheetml/2006/main" count="1150" uniqueCount="601">
  <si>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</si>
  <si>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</si>
  <si>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</si>
  <si>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</si>
  <si>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</si>
  <si>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</si>
  <si>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</si>
  <si>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</si>
  <si>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</si>
  <si>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</si>
  <si>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</si>
  <si>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</si>
  <si>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</si>
  <si>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</si>
  <si>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</si>
  <si>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</si>
  <si>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</si>
  <si>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</si>
  <si>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</si>
  <si>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</si>
  <si>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</si>
  <si>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</si>
  <si>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</si>
  <si>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</si>
  <si>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</si>
  <si>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</si>
  <si>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</si>
  <si>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</si>
  <si>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</si>
  <si>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</si>
  <si>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</si>
  <si>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</si>
  <si>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</si>
  <si>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</si>
  <si>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</si>
  <si>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</si>
  <si>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</si>
  <si>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</si>
  <si>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</si>
  <si>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</si>
  <si>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</si>
  <si>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</si>
  <si>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</si>
  <si>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</si>
  <si>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</si>
  <si>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</si>
  <si>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</si>
  <si>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</si>
  <si>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</si>
  <si>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</si>
  <si>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</si>
  <si>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</si>
  <si>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</si>
  <si>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</si>
  <si>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</si>
  <si>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</si>
  <si>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</si>
  <si>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</si>
  <si>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</si>
  <si>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</si>
  <si>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</si>
  <si>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</si>
  <si>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</si>
  <si>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</si>
  <si>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</si>
  <si>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</si>
  <si>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</si>
  <si>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</si>
  <si>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</si>
  <si>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</si>
  <si>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</si>
  <si>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</si>
  <si>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</si>
  <si>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</si>
  <si>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</si>
  <si>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</si>
  <si>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</si>
  <si>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</si>
  <si>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</si>
  <si>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</si>
  <si>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</si>
  <si>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</si>
  <si>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</si>
  <si>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</si>
  <si>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</si>
  <si>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</si>
  <si>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</si>
  <si>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</si>
  <si>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</si>
  <si>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</si>
  <si>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</si>
  <si>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</si>
  <si>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</si>
  <si>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</si>
  <si>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</si>
  <si>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</si>
  <si>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</si>
  <si>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</si>
  <si>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</si>
  <si>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</si>
  <si>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</si>
  <si>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</si>
  <si>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</si>
  <si>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</si>
  <si>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</si>
  <si>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</si>
  <si>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</si>
  <si>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</si>
  <si>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</si>
  <si>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</si>
  <si>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</si>
  <si>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</si>
  <si>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</si>
  <si>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</si>
  <si>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</si>
  <si>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</si>
  <si>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</si>
  <si>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</si>
  <si>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</si>
  <si>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</si>
  <si>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</si>
  <si>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</si>
  <si>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</si>
  <si>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</si>
  <si>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</si>
  <si>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</si>
  <si>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</si>
  <si>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</si>
  <si>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</si>
  <si>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</si>
  <si>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</si>
  <si>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</si>
  <si>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</si>
  <si>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</si>
  <si>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</si>
  <si>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</si>
  <si>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</si>
  <si>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</si>
  <si>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</si>
  <si>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</si>
  <si>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</si>
  <si>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</si>
  <si>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</si>
  <si>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</si>
  <si>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</si>
  <si>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</si>
  <si>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</si>
  <si>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</si>
  <si>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</si>
  <si>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</si>
  <si>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</si>
  <si>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</si>
  <si>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</si>
  <si>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</si>
  <si>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</si>
  <si>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</si>
  <si>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</si>
  <si>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</si>
  <si>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</si>
  <si>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</si>
  <si>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</si>
  <si>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</si>
  <si>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</si>
  <si>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</si>
  <si>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</si>
  <si>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</si>
  <si>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</si>
  <si>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</si>
  <si>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</si>
  <si>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</si>
  <si>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</si>
  <si>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</si>
  <si>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</si>
  <si>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</si>
  <si>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</si>
  <si>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</si>
  <si>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</si>
  <si>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</si>
  <si>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</si>
  <si>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</si>
  <si>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</si>
  <si>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</si>
  <si>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</si>
  <si>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</si>
  <si>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</si>
  <si>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</si>
  <si>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</si>
  <si>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</si>
  <si>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</si>
  <si>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</si>
  <si>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</si>
  <si>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</si>
  <si>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</si>
  <si>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</si>
  <si>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</si>
  <si>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</si>
  <si>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</si>
  <si>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</si>
  <si>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</si>
  <si>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</si>
  <si>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</si>
  <si>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</si>
  <si>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</si>
  <si>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</si>
  <si>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</si>
  <si>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</si>
  <si>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</si>
  <si>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</si>
  <si>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</si>
  <si>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</si>
  <si>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</si>
  <si>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</si>
  <si>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</si>
  <si>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</si>
  <si>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岐阜県大野町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</si>
  <si>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</si>
  <si>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</si>
  <si>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</si>
  <si>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</si>
  <si>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</si>
  <si>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</si>
  <si>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</si>
  <si>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</si>
  <si>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</si>
  <si>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</si>
  <si>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</si>
  <si>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</si>
  <si>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</si>
  <si>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</si>
  <si>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</si>
  <si>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</si>
  <si>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</si>
  <si>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</si>
  <si>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</si>
  <si>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</si>
  <si>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</si>
  <si>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</si>
  <si>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</si>
  <si>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</si>
  <si>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</si>
  <si>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</si>
  <si>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</si>
  <si>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</si>
  <si>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</si>
  <si>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</si>
  <si>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</si>
  <si>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</si>
  <si>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</si>
  <si>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</si>
  <si>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</si>
  <si>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</si>
  <si>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</si>
  <si>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</si>
  <si>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</si>
  <si>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</si>
  <si>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</si>
  <si>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</si>
  <si>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</si>
  <si>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</si>
  <si>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</si>
  <si>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</si>
  <si>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</si>
  <si>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</si>
  <si>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</si>
  <si>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</si>
  <si>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</si>
  <si>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</si>
  <si>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</si>
  <si>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</si>
  <si>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</si>
  <si>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</si>
  <si>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</si>
  <si>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</si>
  <si>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</si>
  <si>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</si>
  <si>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</si>
  <si>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</si>
  <si>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</si>
  <si>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</si>
  <si>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</si>
  <si>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</si>
  <si>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</si>
  <si>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</si>
  <si>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</si>
  <si>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</si>
  <si>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</si>
  <si>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</si>
  <si>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</si>
  <si>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</si>
  <si>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</si>
  <si>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</si>
  <si>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</si>
  <si>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</si>
  <si>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</si>
  <si>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</si>
  <si>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</si>
  <si>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</si>
  <si>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</si>
  <si>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</si>
  <si>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</si>
  <si>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</si>
  <si>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</si>
  <si>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</si>
  <si>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</si>
  <si>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</si>
  <si>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</si>
  <si>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</si>
  <si>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</si>
  <si>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</si>
  <si>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</si>
  <si>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</si>
  <si>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</si>
  <si>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</si>
  <si>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</si>
  <si>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</si>
  <si>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</si>
  <si>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</si>
  <si>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</si>
  <si>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</si>
  <si>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</si>
  <si>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</si>
  <si>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</si>
  <si>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</si>
  <si>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</si>
  <si>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</si>
  <si>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</si>
  <si>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</si>
  <si>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</si>
  <si>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</si>
  <si>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</si>
  <si>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</si>
  <si>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</si>
  <si>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</si>
  <si>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</si>
  <si>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</si>
  <si>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</si>
  <si>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</si>
  <si>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</si>
  <si>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</si>
  <si>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</si>
  <si>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</si>
  <si>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</si>
  <si>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</si>
  <si>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</si>
  <si>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</si>
  <si>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</si>
  <si>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</si>
  <si>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</si>
  <si>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</si>
  <si>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</si>
  <si>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</si>
  <si>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</si>
  <si>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</si>
  <si>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</si>
  <si>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</si>
  <si>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</si>
  <si>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</si>
  <si>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</si>
  <si>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</si>
  <si>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</si>
  <si>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</si>
  <si>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</si>
  <si>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</si>
  <si>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</si>
  <si>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</si>
  <si>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</si>
  <si>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</si>
  <si>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</si>
  <si>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</si>
  <si>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岐阜県大野町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</si>
  <si>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</si>
  <si>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</si>
  <si>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</si>
  <si>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</si>
  <si>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</si>
  <si>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</si>
  <si>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</si>
  <si>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</si>
  <si>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</si>
  <si>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</si>
  <si>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</si>
  <si>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</si>
  <si>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</si>
  <si>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</si>
  <si>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</si>
  <si>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</si>
  <si>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</si>
  <si>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</si>
  <si>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</si>
  <si>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</si>
  <si>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</si>
  <si>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</si>
  <si>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</si>
  <si>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</si>
  <si>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</si>
  <si>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</si>
  <si>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</si>
  <si>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</si>
  <si>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</si>
  <si>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</si>
  <si>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</si>
  <si>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</si>
  <si>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</si>
  <si>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</si>
  <si>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</si>
  <si>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</si>
  <si>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</si>
  <si>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</si>
  <si>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</si>
  <si>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</si>
  <si>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</si>
  <si>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</si>
  <si>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</si>
  <si>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</si>
  <si>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</si>
  <si>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</si>
  <si>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</si>
  <si>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</si>
  <si>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</si>
  <si>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</si>
  <si>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</si>
  <si>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</si>
  <si>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</si>
  <si>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</si>
  <si>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</si>
  <si>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</si>
  <si>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</si>
  <si>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</si>
  <si>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</si>
  <si>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</si>
  <si>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</si>
  <si>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</si>
  <si>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</si>
  <si>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</si>
  <si>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</si>
  <si>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</si>
  <si>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</si>
  <si>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</si>
  <si>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</si>
  <si>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</si>
  <si>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</si>
  <si>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</si>
  <si>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</si>
  <si>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</si>
  <si>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</si>
  <si>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</si>
  <si>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</si>
  <si>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</si>
  <si>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</si>
  <si>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</si>
  <si>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</si>
  <si>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</si>
  <si>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</si>
  <si>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</si>
  <si>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</si>
  <si>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</si>
  <si>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</si>
  <si>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</si>
  <si>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</si>
  <si>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</si>
  <si>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</si>
  <si>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</si>
  <si>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</si>
  <si>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</si>
  <si>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</si>
  <si>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</si>
  <si>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後期高齢者医療特別会計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</si>
  <si>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</si>
  <si>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</si>
  <si>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</si>
  <si>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</si>
  <si>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</si>
  <si>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</si>
  <si>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</si>
  <si>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</si>
  <si>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</si>
  <si>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</si>
  <si>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</si>
  <si>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</si>
  <si>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</si>
  <si>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</si>
  <si>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</si>
  <si>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</si>
  <si>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</si>
  <si>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</si>
  <si>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</si>
  <si>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</si>
  <si>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</si>
  <si>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</si>
  <si>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</si>
  <si>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</si>
  <si>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</si>
  <si>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</si>
  <si>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</si>
  <si>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</si>
  <si>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</si>
  <si>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</si>
  <si>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</si>
  <si>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</si>
  <si>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</si>
  <si>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</si>
  <si>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</si>
  <si>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</si>
  <si>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</si>
  <si>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</si>
  <si>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</si>
  <si>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</si>
  <si>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</si>
  <si>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</si>
  <si>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</si>
  <si>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</si>
  <si>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</si>
  <si>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</si>
  <si>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</si>
  <si>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</si>
  <si>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</si>
  <si>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</si>
  <si>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</si>
  <si>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</si>
  <si>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</si>
  <si>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</si>
  <si>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</si>
  <si>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</si>
  <si>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</si>
  <si>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</si>
  <si>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</si>
  <si>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</si>
  <si>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</si>
  <si>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</si>
  <si>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</si>
  <si>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</si>
  <si>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</si>
  <si>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</si>
  <si>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</si>
  <si>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</si>
  <si>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</si>
  <si>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</si>
  <si>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</si>
  <si>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</si>
  <si>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</si>
  <si>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</si>
  <si>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</si>
  <si>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</si>
  <si>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</si>
  <si>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</si>
  <si>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</si>
  <si>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</si>
  <si>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</si>
  <si>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</si>
  <si>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</si>
  <si>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</si>
  <si>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</si>
  <si>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</si>
  <si>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</si>
  <si>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</si>
  <si>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</si>
  <si>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</si>
  <si>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</si>
  <si>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9.45</t>
  </si>
  <si>
    <t>▲ 5.97</t>
  </si>
  <si>
    <t>▲ 6.39</t>
  </si>
  <si>
    <t>▲ 6.54</t>
  </si>
  <si>
    <t>上水道事業会計</t>
  </si>
  <si>
    <t>一般会計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</si>
  <si>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</si>
  <si>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</si>
  <si>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</si>
  <si>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</si>
  <si>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</si>
  <si>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</si>
  <si>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</si>
  <si>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</si>
  <si>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</si>
  <si>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</si>
  <si>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基金から450百万円繰入</t>
    <rPh sb="0" eb="2">
      <t>キキン</t>
    </rPh>
    <rPh sb="7" eb="8">
      <t>ヒャク</t>
    </rPh>
    <rPh sb="8" eb="10">
      <t>マンエン</t>
    </rPh>
    <rPh sb="10" eb="12">
      <t>クリイレ</t>
    </rPh>
    <phoneticPr fontId="2"/>
  </si>
  <si>
    <t>-</t>
    <phoneticPr fontId="2"/>
  </si>
  <si>
    <t>-</t>
    <phoneticPr fontId="2"/>
  </si>
  <si>
    <t>-</t>
    <phoneticPr fontId="2"/>
  </si>
  <si>
    <t>-</t>
    <phoneticPr fontId="2"/>
  </si>
  <si>
    <t>大垣衛生施設組合</t>
    <rPh sb="0" eb="4">
      <t>オオガキエイセイ</t>
    </rPh>
    <rPh sb="4" eb="8">
      <t>シセツクミアイ</t>
    </rPh>
    <phoneticPr fontId="2"/>
  </si>
  <si>
    <t>揖斐川水防事務組合</t>
    <rPh sb="0" eb="3">
      <t>イビガワ</t>
    </rPh>
    <rPh sb="3" eb="5">
      <t>スイボウ</t>
    </rPh>
    <rPh sb="5" eb="9">
      <t>ジムクミアイ</t>
    </rPh>
    <phoneticPr fontId="2"/>
  </si>
  <si>
    <t>岐阜県市町村会館組合</t>
    <rPh sb="0" eb="3">
      <t>ギフケン</t>
    </rPh>
    <rPh sb="3" eb="8">
      <t>シチョウソンカイカン</t>
    </rPh>
    <rPh sb="8" eb="10">
      <t>クミアイ</t>
    </rPh>
    <phoneticPr fontId="2"/>
  </si>
  <si>
    <t>岐阜県市町村職員退職手当組合</t>
    <rPh sb="0" eb="3">
      <t>ギフケン</t>
    </rPh>
    <rPh sb="3" eb="6">
      <t>シチョウソン</t>
    </rPh>
    <rPh sb="6" eb="8">
      <t>ショクイン</t>
    </rPh>
    <rPh sb="8" eb="14">
      <t>タイショクテアテクミアイ</t>
    </rPh>
    <phoneticPr fontId="2"/>
  </si>
  <si>
    <t>揖斐郡消防組合</t>
    <rPh sb="0" eb="7">
      <t>イビグンショウボウクミアイ</t>
    </rPh>
    <phoneticPr fontId="2"/>
  </si>
  <si>
    <t>西濃環境整備組合</t>
    <rPh sb="0" eb="4">
      <t>セイノウカンキョウ</t>
    </rPh>
    <rPh sb="4" eb="8">
      <t>セイビクミアイ</t>
    </rPh>
    <phoneticPr fontId="2"/>
  </si>
  <si>
    <t>揖斐広域連合（普通会計分）</t>
    <rPh sb="0" eb="6">
      <t>イビコウイキレンゴウ</t>
    </rPh>
    <rPh sb="7" eb="12">
      <t>フツウカイケイブン</t>
    </rPh>
    <phoneticPr fontId="2"/>
  </si>
  <si>
    <t>揖斐広域連合（介護保険事業会計分）</t>
    <rPh sb="0" eb="6">
      <t>イビコウイキレンゴウ</t>
    </rPh>
    <rPh sb="7" eb="16">
      <t>カイゴホケンジギョウカイケイブン</t>
    </rPh>
    <phoneticPr fontId="2"/>
  </si>
  <si>
    <t>後期高齢者医療連合（一般会計分）</t>
    <rPh sb="0" eb="5">
      <t>コウキコウレイシャ</t>
    </rPh>
    <rPh sb="5" eb="9">
      <t>イリョウレンゴウ</t>
    </rPh>
    <rPh sb="10" eb="15">
      <t>イッパンカイケイブン</t>
    </rPh>
    <phoneticPr fontId="2"/>
  </si>
  <si>
    <t>後期高齢者医療連合（特別会計分）</t>
    <rPh sb="0" eb="9">
      <t>コウキコウレイシャイリョウレンゴウ</t>
    </rPh>
    <rPh sb="10" eb="12">
      <t>トクベツ</t>
    </rPh>
    <rPh sb="12" eb="15">
      <t>カイケイブン</t>
    </rPh>
    <phoneticPr fontId="2"/>
  </si>
  <si>
    <t>基金から7百万円繰入</t>
    <rPh sb="0" eb="2">
      <t>キキン</t>
    </rPh>
    <rPh sb="5" eb="10">
      <t>ヒャクマンエンクリイレ</t>
    </rPh>
    <phoneticPr fontId="2"/>
  </si>
  <si>
    <t>基金から790百万円繰入</t>
    <rPh sb="0" eb="2">
      <t>キキン</t>
    </rPh>
    <rPh sb="7" eb="12">
      <t>ヒャクマンエンクリイレ</t>
    </rPh>
    <phoneticPr fontId="2"/>
  </si>
  <si>
    <t>基金から1百万円繰入</t>
    <rPh sb="0" eb="2">
      <t>キキン</t>
    </rPh>
    <rPh sb="5" eb="10">
      <t>ヒャクマンエンクリイレ</t>
    </rPh>
    <phoneticPr fontId="2"/>
  </si>
  <si>
    <t>公共施設整備基金</t>
    <phoneticPr fontId="5"/>
  </si>
  <si>
    <t>災害対策基金</t>
    <phoneticPr fontId="5"/>
  </si>
  <si>
    <t>ぎふ大野ふるさと応援基金</t>
    <phoneticPr fontId="5"/>
  </si>
  <si>
    <t>町営住宅敷金基金</t>
    <phoneticPr fontId="5"/>
  </si>
  <si>
    <t>森林環境譲与税基金</t>
    <rPh sb="0" eb="2">
      <t>シンリン</t>
    </rPh>
    <rPh sb="2" eb="4">
      <t>カンキョウ</t>
    </rPh>
    <rPh sb="4" eb="7">
      <t>ジョウヨゼイ</t>
    </rPh>
    <rPh sb="7" eb="9">
      <t>キキン</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</si>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</sst>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9DD5-4C9E-8536-B310C119F6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100984</c:v>
                </c:pt>
                <c:pt idx="1">
                  <c:v>103076</c:v>
                </c:pt>
                <c:pt idx="2">
                  <c:v>76078</c:v>
                </c:pt>
                <c:pt idx="3">
                  <c:v>60340</c:v>
                </c:pt>
                <c:pt idx="4">
                  <c:v>41986</c:v>
                </c:pt>
              </c:numCache>
            </c:numRef>
          </c:val>
          <c:smooth val="0"/>
          <c:extLst>
            <c:ext xmlns:c16="http://schemas.microsoft.com/office/drawing/2014/chart" uri="{C3380CC4-5D6E-409C-BE32-E72D297353CC}">
              <c16:uniqueId val="{00000001-9DD5-4C9E-8536-B310C119F6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c:v>
                </c:pt>
                <c:pt idx="1">
                  <c:v>3.05</c:v>
                </c:pt>
                <c:pt idx="2">
                  <c:v>2.91</c:v>
                </c:pt>
                <c:pt idx="3">
                  <c:v>2.91</c:v>
                </c:pt>
                <c:pt idx="4">
                  <c:v>6.65</c:v>
                </c:pt>
              </c:numCache>
            </c:numRef>
          </c:val>
          <c:extLst>
            <c:ext xmlns:c16="http://schemas.microsoft.com/office/drawing/2014/chart" uri="{C3380CC4-5D6E-409C-BE32-E72D297353CC}">
              <c16:uniqueId val="{00000000-9230-4D84-9927-BF03365FCD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62.21</c:v>
                </c:pt>
                <c:pt idx="1">
                  <c:v>57.44</c:v>
                </c:pt>
                <c:pt idx="2">
                  <c:v>51.34</c:v>
                </c:pt>
                <c:pt idx="3">
                  <c:v>46.26</c:v>
                </c:pt>
                <c:pt idx="4">
                  <c:v>42.2</c:v>
                </c:pt>
              </c:numCache>
            </c:numRef>
          </c:val>
          <c:extLst>
            <c:ext xmlns:c16="http://schemas.microsoft.com/office/drawing/2014/chart" uri="{C3380CC4-5D6E-409C-BE32-E72D297353CC}">
              <c16:uniqueId val="{00000001-9230-4D84-9927-BF03365FCD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-9.4499999999999993</c:v>
                </c:pt>
                <c:pt idx="1">
                  <c:v>-5.97</c:v>
                </c:pt>
                <c:pt idx="2">
                  <c:v>-6.39</c:v>
                </c:pt>
                <c:pt idx="3">
                  <c:v>-6.54</c:v>
                </c:pt>
                <c:pt idx="4">
                  <c:v>0.65</c:v>
                </c:pt>
              </c:numCache>
            </c:numRef>
          </c:val>
          <c:smooth val="0"/>
          <c:extLst>
            <c:ext xmlns:c16="http://schemas.microsoft.com/office/drawing/2014/chart" uri="{C3380CC4-5D6E-409C-BE32-E72D297353CC}">
              <c16:uniqueId val="{00000002-9230-4D84-9927-BF03365FCD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7E-4C4A-B915-09C02B5E90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7E-4C4A-B915-09C02B5E90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7E-4C4A-B915-09C02B5E909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F7E-4C4A-B915-09C02B5E909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F7E-4C4A-B915-09C02B5E9091}"/>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F7E-4C4A-B915-09C02B5E909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0.05</c:v>
                </c:pt>
                <c:pt idx="4">
                  <c:v>#N/A</c:v>
                </c:pt>
                <c:pt idx="5">
                  <c:v>0.06</c:v>
                </c:pt>
                <c:pt idx="6">
                  <c:v>#N/A</c:v>
                </c:pt>
                <c:pt idx="7">
                  <c:v>0.15</c:v>
                </c:pt>
                <c:pt idx="8">
                  <c:v>#N/A</c:v>
                </c:pt>
                <c:pt idx="9">
                  <c:v>0.16</c:v>
                </c:pt>
              </c:numCache>
            </c:numRef>
          </c:val>
          <c:extLst>
            <c:ext xmlns:c16="http://schemas.microsoft.com/office/drawing/2014/chart" uri="{C3380CC4-5D6E-409C-BE32-E72D297353CC}">
              <c16:uniqueId val="{00000006-0F7E-4C4A-B915-09C02B5E909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5.21</c:v>
                </c:pt>
                <c:pt idx="2">
                  <c:v>#N/A</c:v>
                </c:pt>
                <c:pt idx="3">
                  <c:v>4.2</c:v>
                </c:pt>
                <c:pt idx="4">
                  <c:v>#N/A</c:v>
                </c:pt>
                <c:pt idx="5">
                  <c:v>0.59</c:v>
                </c:pt>
                <c:pt idx="6">
                  <c:v>#N/A</c:v>
                </c:pt>
                <c:pt idx="7">
                  <c:v>1.3</c:v>
                </c:pt>
                <c:pt idx="8">
                  <c:v>#N/A</c:v>
                </c:pt>
                <c:pt idx="9">
                  <c:v>2.04</c:v>
                </c:pt>
              </c:numCache>
            </c:numRef>
          </c:val>
          <c:extLst>
            <c:ext xmlns:c16="http://schemas.microsoft.com/office/drawing/2014/chart" uri="{C3380CC4-5D6E-409C-BE32-E72D297353CC}">
              <c16:uniqueId val="{00000007-0F7E-4C4A-B915-09C02B5E90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2.99</c:v>
                </c:pt>
                <c:pt idx="2">
                  <c:v>#N/A</c:v>
                </c:pt>
                <c:pt idx="3">
                  <c:v>3.04</c:v>
                </c:pt>
                <c:pt idx="4">
                  <c:v>#N/A</c:v>
                </c:pt>
                <c:pt idx="5">
                  <c:v>2.91</c:v>
                </c:pt>
                <c:pt idx="6">
                  <c:v>#N/A</c:v>
                </c:pt>
                <c:pt idx="7">
                  <c:v>2.9</c:v>
                </c:pt>
                <c:pt idx="8">
                  <c:v>#N/A</c:v>
                </c:pt>
                <c:pt idx="9">
                  <c:v>6.64</c:v>
                </c:pt>
              </c:numCache>
            </c:numRef>
          </c:val>
          <c:extLst>
            <c:ext xmlns:c16="http://schemas.microsoft.com/office/drawing/2014/chart" uri="{C3380CC4-5D6E-409C-BE32-E72D297353CC}">
              <c16:uniqueId val="{00000008-0F7E-4C4A-B915-09C02B5E9091}"/>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14.66</c:v>
                </c:pt>
                <c:pt idx="2">
                  <c:v>#N/A</c:v>
                </c:pt>
                <c:pt idx="3">
                  <c:v>14.08</c:v>
                </c:pt>
                <c:pt idx="4">
                  <c:v>#N/A</c:v>
                </c:pt>
                <c:pt idx="5">
                  <c:v>13.13</c:v>
                </c:pt>
                <c:pt idx="6">
                  <c:v>#N/A</c:v>
                </c:pt>
                <c:pt idx="7">
                  <c:v>12.35</c:v>
                </c:pt>
                <c:pt idx="8">
                  <c:v>#N/A</c:v>
                </c:pt>
                <c:pt idx="9">
                  <c:v>10.08</c:v>
                </c:pt>
              </c:numCache>
            </c:numRef>
          </c:val>
          <c:extLst>
            <c:ext xmlns:c16="http://schemas.microsoft.com/office/drawing/2014/chart" uri="{C3380CC4-5D6E-409C-BE32-E72D297353CC}">
              <c16:uniqueId val="{00000009-0F7E-4C4A-B915-09C02B5E90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391</c:v>
                </c:pt>
                <c:pt idx="5">
                  <c:v>406</c:v>
                </c:pt>
                <c:pt idx="8">
                  <c:v>409</c:v>
                </c:pt>
                <c:pt idx="11">
                  <c:v>409</c:v>
                </c:pt>
                <c:pt idx="14">
                  <c:v>421</c:v>
                </c:pt>
              </c:numCache>
            </c:numRef>
          </c:val>
          <c:extLst>
            <c:ext xmlns:c16="http://schemas.microsoft.com/office/drawing/2014/chart" uri="{C3380CC4-5D6E-409C-BE32-E72D297353CC}">
              <c16:uniqueId val="{00000000-539E-46BB-A6C5-F26F52E866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9E-46BB-A6C5-F26F52E866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39E-46BB-A6C5-F26F52E866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75</c:v>
                </c:pt>
                <c:pt idx="3">
                  <c:v>75</c:v>
                </c:pt>
                <c:pt idx="6">
                  <c:v>70</c:v>
                </c:pt>
                <c:pt idx="9">
                  <c:v>63</c:v>
                </c:pt>
                <c:pt idx="12">
                  <c:v>63</c:v>
                </c:pt>
              </c:numCache>
            </c:numRef>
          </c:val>
          <c:extLst>
            <c:ext xmlns:c16="http://schemas.microsoft.com/office/drawing/2014/chart" uri="{C3380CC4-5D6E-409C-BE32-E72D297353CC}">
              <c16:uniqueId val="{00000003-539E-46BB-A6C5-F26F52E866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c:v>
                </c:pt>
                <c:pt idx="3">
                  <c:v>2</c:v>
                </c:pt>
                <c:pt idx="6">
                  <c:v>3</c:v>
                </c:pt>
                <c:pt idx="9">
                  <c:v>2</c:v>
                </c:pt>
                <c:pt idx="12">
                  <c:v>2</c:v>
                </c:pt>
              </c:numCache>
            </c:numRef>
          </c:val>
          <c:extLst>
            <c:ext xmlns:c16="http://schemas.microsoft.com/office/drawing/2014/chart" uri="{C3380CC4-5D6E-409C-BE32-E72D297353CC}">
              <c16:uniqueId val="{00000004-539E-46BB-A6C5-F26F52E866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9E-46BB-A6C5-F26F52E866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9E-46BB-A6C5-F26F52E866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407</c:v>
                </c:pt>
                <c:pt idx="3">
                  <c:v>429</c:v>
                </c:pt>
                <c:pt idx="6">
                  <c:v>456</c:v>
                </c:pt>
                <c:pt idx="9">
                  <c:v>475</c:v>
                </c:pt>
                <c:pt idx="12">
                  <c:v>541</c:v>
                </c:pt>
              </c:numCache>
            </c:numRef>
          </c:val>
          <c:extLst>
            <c:ext xmlns:c16="http://schemas.microsoft.com/office/drawing/2014/chart" uri="{C3380CC4-5D6E-409C-BE32-E72D297353CC}">
              <c16:uniqueId val="{00000007-539E-46BB-A6C5-F26F52E866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94</c:v>
                </c:pt>
                <c:pt idx="2">
                  <c:v>#N/A</c:v>
                </c:pt>
                <c:pt idx="3">
                  <c:v>#N/A</c:v>
                </c:pt>
                <c:pt idx="4">
                  <c:v>100</c:v>
                </c:pt>
                <c:pt idx="5">
                  <c:v>#N/A</c:v>
                </c:pt>
                <c:pt idx="6">
                  <c:v>#N/A</c:v>
                </c:pt>
                <c:pt idx="7">
                  <c:v>120</c:v>
                </c:pt>
                <c:pt idx="8">
                  <c:v>#N/A</c:v>
                </c:pt>
                <c:pt idx="9">
                  <c:v>#N/A</c:v>
                </c:pt>
                <c:pt idx="10">
                  <c:v>131</c:v>
                </c:pt>
                <c:pt idx="11">
                  <c:v>#N/A</c:v>
                </c:pt>
                <c:pt idx="12">
                  <c:v>#N/A</c:v>
                </c:pt>
                <c:pt idx="13">
                  <c:v>185</c:v>
                </c:pt>
                <c:pt idx="14">
                  <c:v>#N/A</c:v>
                </c:pt>
              </c:numCache>
            </c:numRef>
          </c:val>
          <c:smooth val="0"/>
          <c:extLst>
            <c:ext xmlns:c16="http://schemas.microsoft.com/office/drawing/2014/chart" uri="{C3380CC4-5D6E-409C-BE32-E72D297353CC}">
              <c16:uniqueId val="{00000008-539E-46BB-A6C5-F26F52E866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4920</c:v>
                </c:pt>
                <c:pt idx="5">
                  <c:v>5068</c:v>
                </c:pt>
                <c:pt idx="8">
                  <c:v>5312</c:v>
                </c:pt>
                <c:pt idx="11">
                  <c:v>5269</c:v>
                </c:pt>
                <c:pt idx="14">
                  <c:v>5202</c:v>
                </c:pt>
              </c:numCache>
            </c:numRef>
          </c:val>
          <c:extLst>
            <c:ext xmlns:c16="http://schemas.microsoft.com/office/drawing/2014/chart" uri="{C3380CC4-5D6E-409C-BE32-E72D297353CC}">
              <c16:uniqueId val="{00000000-C463-40B0-B0A4-3B559AE75C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131</c:v>
                </c:pt>
                <c:pt idx="5">
                  <c:v>116</c:v>
                </c:pt>
                <c:pt idx="8">
                  <c:v>97</c:v>
                </c:pt>
                <c:pt idx="11">
                  <c:v>87</c:v>
                </c:pt>
                <c:pt idx="14">
                  <c:v>73</c:v>
                </c:pt>
              </c:numCache>
            </c:numRef>
          </c:val>
          <c:extLst>
            <c:ext xmlns:c16="http://schemas.microsoft.com/office/drawing/2014/chart" uri="{C3380CC4-5D6E-409C-BE32-E72D297353CC}">
              <c16:uniqueId val="{00000001-C463-40B0-B0A4-3B559AE75C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4060</c:v>
                </c:pt>
                <c:pt idx="5">
                  <c:v>3442</c:v>
                </c:pt>
                <c:pt idx="8">
                  <c:v>3359</c:v>
                </c:pt>
                <c:pt idx="11">
                  <c:v>3131</c:v>
                </c:pt>
                <c:pt idx="14">
                  <c:v>3073</c:v>
                </c:pt>
              </c:numCache>
            </c:numRef>
          </c:val>
          <c:extLst>
            <c:ext xmlns:c16="http://schemas.microsoft.com/office/drawing/2014/chart" uri="{C3380CC4-5D6E-409C-BE32-E72D297353CC}">
              <c16:uniqueId val="{00000002-C463-40B0-B0A4-3B559AE75C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63-40B0-B0A4-3B559AE75C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63-40B0-B0A4-3B559AE75C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63-40B0-B0A4-3B559AE75C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740</c:v>
                </c:pt>
                <c:pt idx="3">
                  <c:v>730</c:v>
                </c:pt>
                <c:pt idx="6">
                  <c:v>716</c:v>
                </c:pt>
                <c:pt idx="9">
                  <c:v>743</c:v>
                </c:pt>
                <c:pt idx="12">
                  <c:v>704</c:v>
                </c:pt>
              </c:numCache>
            </c:numRef>
          </c:val>
          <c:extLst>
            <c:ext xmlns:c16="http://schemas.microsoft.com/office/drawing/2014/chart" uri="{C3380CC4-5D6E-409C-BE32-E72D297353CC}">
              <c16:uniqueId val="{00000006-C463-40B0-B0A4-3B559AE75C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505</c:v>
                </c:pt>
                <c:pt idx="3">
                  <c:v>481</c:v>
                </c:pt>
                <c:pt idx="6">
                  <c:v>413</c:v>
                </c:pt>
                <c:pt idx="9">
                  <c:v>360</c:v>
                </c:pt>
                <c:pt idx="12">
                  <c:v>358</c:v>
                </c:pt>
              </c:numCache>
            </c:numRef>
          </c:val>
          <c:extLst>
            <c:ext xmlns:c16="http://schemas.microsoft.com/office/drawing/2014/chart" uri="{C3380CC4-5D6E-409C-BE32-E72D297353CC}">
              <c16:uniqueId val="{00000007-C463-40B0-B0A4-3B559AE75C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C463-40B0-B0A4-3B559AE75C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463-40B0-B0A4-3B559AE75C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6050</c:v>
                </c:pt>
                <c:pt idx="3">
                  <c:v>6542</c:v>
                </c:pt>
                <c:pt idx="6">
                  <c:v>7185</c:v>
                </c:pt>
                <c:pt idx="9">
                  <c:v>7420</c:v>
                </c:pt>
                <c:pt idx="12">
                  <c:v>7404</c:v>
                </c:pt>
              </c:numCache>
            </c:numRef>
          </c:val>
          <c:extLst>
            <c:ext xmlns:c16="http://schemas.microsoft.com/office/drawing/2014/chart" uri="{C3380CC4-5D6E-409C-BE32-E72D297353CC}">
              <c16:uniqueId val="{0000000A-C463-40B0-B0A4-3B559AE75C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36</c:v>
                </c:pt>
                <c:pt idx="11">
                  <c:v>#N/A</c:v>
                </c:pt>
                <c:pt idx="12">
                  <c:v>#N/A</c:v>
                </c:pt>
                <c:pt idx="13">
                  <c:v>118</c:v>
                </c:pt>
                <c:pt idx="14">
                  <c:v>#N/A</c:v>
                </c:pt>
              </c:numCache>
            </c:numRef>
          </c:val>
          <c:smooth val="0"/>
          <c:extLst>
            <c:ext xmlns:c16="http://schemas.microsoft.com/office/drawing/2014/chart" uri="{C3380CC4-5D6E-409C-BE32-E72D297353CC}">
              <c16:uniqueId val="{0000000B-C463-40B0-B0A4-3B559AE75C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2506</c:v>
                </c:pt>
                <c:pt idx="1">
                  <c:v>2259</c:v>
                </c:pt>
                <c:pt idx="2">
                  <c:v>2131</c:v>
                </c:pt>
              </c:numCache>
            </c:numRef>
          </c:val>
          <c:extLst>
            <c:ext xmlns:c16="http://schemas.microsoft.com/office/drawing/2014/chart" uri="{C3380CC4-5D6E-409C-BE32-E72D297353CC}">
              <c16:uniqueId val="{00000000-3D50-4C49-BFC3-343EF5FF50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177</c:v>
                </c:pt>
                <c:pt idx="1">
                  <c:v>177</c:v>
                </c:pt>
                <c:pt idx="2">
                  <c:v>138</c:v>
                </c:pt>
              </c:numCache>
            </c:numRef>
          </c:val>
          <c:extLst>
            <c:ext xmlns:c16="http://schemas.microsoft.com/office/drawing/2014/chart" uri="{C3380CC4-5D6E-409C-BE32-E72D297353CC}">
              <c16:uniqueId val="{00000001-3D50-4C49-BFC3-343EF5FF50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140</c:v>
                </c:pt>
                <c:pt idx="1">
                  <c:v>160</c:v>
                </c:pt>
                <c:pt idx="2">
                  <c:v>456</c:v>
                </c:pt>
              </c:numCache>
            </c:numRef>
          </c:val>
          <c:extLst>
            <c:ext xmlns:c16="http://schemas.microsoft.com/office/drawing/2014/chart" uri="{C3380CC4-5D6E-409C-BE32-E72D297353CC}">
              <c16:uniqueId val="{00000002-3D50-4C49-BFC3-343EF5FF50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元利償還金は、臨時財政対策債や地域活性化事業債などの増により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百万円増加している。しかし、算入公債費等の増加は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百万円の増加となっており、実質公債費比率の分子は前年度と比べ</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百万円の増となっている。今後も元利償還金の増加が見込まれるため、計画的な起債管理に努める。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将来負担額は、一般会計等に係る地方債の現在高で令和２年度に</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千万円の借入をしたが、年々借入額が減していることに伴い減少した。充当可能財源等は、充当可能基金の減により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将来負担比率の分子は、平成３０年度までマイナスとなっていたが令和元年度からプラスに転じている。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岐阜県大野町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億円取り崩したこと、繰上償還のため減債基金を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百万円取り崩した一方、土地開発基金を廃止したことにより公共施設整備基金へ</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百万円、災害対策基金へ</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基金の使途により、必要なその他特定目的基金には、積み立てを行い、財政調整基金は、残高を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億円保つよう努める。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公共施設整備基金：将来予想される公共施設建設のための資金を確保する。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災害対策基金：災害対策に要する臨時的経費に充てるため。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ぎふ大野ふるさと応援基金：寄附金を活用し、まちの将来像の実現に向けたまちづくりを推進するため。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町営住宅敷金基金：町営住宅の敷金を管理するため。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森林環境譲与税基金：間伐や人材育成、担い手の確保等の森林整備及びその促進に要する経費に充てるため。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土地開発基金を廃止したため、公共施設整備基金へ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百万円、災害対策基金へ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また、公共施設整備基金は、今後の施設建設に備えるための積立として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千万円と土地売払収入分</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百万円を積み立てたことにより増加となっている。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基金の使途により必要なその他特定目的基金には、将来の財政需要を見込み、計画的な積み立てを行う。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公共施設整備基金：令和７年度に予定する認定こども園の改修工事や令和４年度以降に実施予定の本庁舎及び社会教育施設等のトイレ改修工事のため、毎年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千円程度の計画的な積み立てを行っていく予定。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財源調整のため、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億円の取り崩したものの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百万円積み立てたことにより令和２年度末の基金残高は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百万円の減少となっている。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今後の財政需要を見込み、基金の取り崩しに大きく頼ることのない財政運営をし、基金の残高を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億円保つよう努める。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繰上償還のため、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百万円の取り崩しをしたことにより令和２年度末の基金残高は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令和４年度から令和６年度の地方債償還のピークに備え、現状を維持する見込み。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22,695
22,325
34.20
11,128,729
10,774,397
335,684
5,048,836
7,403,852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ほぼ横ばいで、前年度から０．０１ポイントの減少となった。類似団体平均を下回っているため、企業誘致等の地域振興策への取組みや町有財産の有効活用・処分などによる積極的な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１．９ポイント下回る８６．４％となり、前年度と比べ１．４ポイントの減となった。これは、扶助費や補助費等などの経常経費の減が主なものとなっている。しかし、今後は、社会保障関係経費や公債費等の経常経費の増加が予想されるため、新たな財源確保や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32385</xdr:rowOff>
    </xdr:to>
    <xdr:cxnSp macro="">
      <xdr:nvCxnSpPr>
        <xdr:cNvPr id="128" name="直線コネクタ 127"/>
        <xdr:cNvCxnSpPr/>
      </xdr:nvCxnSpPr>
      <xdr:spPr>
        <a:xfrm flipV="1">
          <a:off x="4114800" y="1057783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34925</xdr:rowOff>
    </xdr:from>
    <xdr:to>
      <xdr:col>19</xdr:col>
      <xdr:colOff>133350</xdr:colOff>
      <xdr:row>62</xdr:row>
      <xdr:rowOff>32385</xdr:rowOff>
    </xdr:to>
    <xdr:cxnSp macro="">
      <xdr:nvCxnSpPr>
        <xdr:cNvPr id="131" name="直線コネクタ 130"/>
        <xdr:cNvCxnSpPr/>
      </xdr:nvCxnSpPr>
      <xdr:spPr>
        <a:xfrm>
          <a:off x="3225800" y="1049337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130493</xdr:rowOff>
    </xdr:from>
    <xdr:to>
      <xdr:col>15</xdr:col>
      <xdr:colOff>82550</xdr:colOff>
      <xdr:row>61</xdr:row>
      <xdr:rowOff>34925</xdr:rowOff>
    </xdr:to>
    <xdr:cxnSp macro="">
      <xdr:nvCxnSpPr>
        <xdr:cNvPr id="134" name="直線コネクタ 133"/>
        <xdr:cNvCxnSpPr/>
      </xdr:nvCxnSpPr>
      <xdr:spPr>
        <a:xfrm>
          <a:off x="2336800" y="10246043"/>
          <a:ext cx="889000" cy="2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70168</xdr:rowOff>
    </xdr:from>
    <xdr:to>
      <xdr:col>11</xdr:col>
      <xdr:colOff>31750</xdr:colOff>
      <xdr:row>59</xdr:row>
      <xdr:rowOff>130493</xdr:rowOff>
    </xdr:to>
    <xdr:cxnSp macro="">
      <xdr:nvCxnSpPr>
        <xdr:cNvPr id="137" name="直線コネクタ 136"/>
        <xdr:cNvCxnSpPr/>
      </xdr:nvCxnSpPr>
      <xdr:spPr>
        <a:xfrm>
          <a:off x="1447800" y="101857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47" name="楕円 146"/>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48"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49" name="楕円 148"/>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93362</xdr:rowOff>
    </xdr:from>
    <xdr:ext cx="736600" cy="259045"/>
    <xdr:sp macro="" textlink="">
      <xdr:nvSpPr>
        <xdr:cNvPr id="150" name="テキスト ボックス 149"/>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155575</xdr:rowOff>
    </xdr:from>
    <xdr:to>
      <xdr:col>15</xdr:col>
      <xdr:colOff>133350</xdr:colOff>
      <xdr:row>61</xdr:row>
      <xdr:rowOff>85725</xdr:rowOff>
    </xdr:to>
    <xdr:sp macro="" textlink="">
      <xdr:nvSpPr>
        <xdr:cNvPr id="151" name="楕円 150"/>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95902</xdr:rowOff>
    </xdr:from>
    <xdr:ext cx="762000" cy="259045"/>
    <xdr:sp macro="" textlink="">
      <xdr:nvSpPr>
        <xdr:cNvPr id="152" name="テキスト ボックス 151"/>
        <xdr:cNvSpPr txBox="1"/>
      </xdr:nvSpPr>
      <xdr:spPr>
        <a:xfrm>
          <a:off x="2844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79693</xdr:rowOff>
    </xdr:from>
    <xdr:to>
      <xdr:col>11</xdr:col>
      <xdr:colOff>82550</xdr:colOff>
      <xdr:row>60</xdr:row>
      <xdr:rowOff>9843</xdr:rowOff>
    </xdr:to>
    <xdr:sp macro="" textlink="">
      <xdr:nvSpPr>
        <xdr:cNvPr id="153" name="楕円 152"/>
        <xdr:cNvSpPr/>
      </xdr:nvSpPr>
      <xdr:spPr>
        <a:xfrm>
          <a:off x="2286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20020</xdr:rowOff>
    </xdr:from>
    <xdr:ext cx="762000" cy="259045"/>
    <xdr:sp macro="" textlink="">
      <xdr:nvSpPr>
        <xdr:cNvPr id="154" name="テキスト ボックス 153"/>
        <xdr:cNvSpPr txBox="1"/>
      </xdr:nvSpPr>
      <xdr:spPr>
        <a:xfrm>
          <a:off x="1955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19368</xdr:rowOff>
    </xdr:from>
    <xdr:to>
      <xdr:col>7</xdr:col>
      <xdr:colOff>31750</xdr:colOff>
      <xdr:row>59</xdr:row>
      <xdr:rowOff>120968</xdr:rowOff>
    </xdr:to>
    <xdr:sp macro="" textlink="">
      <xdr:nvSpPr>
        <xdr:cNvPr id="155" name="楕円 154"/>
        <xdr:cNvSpPr/>
      </xdr:nvSpPr>
      <xdr:spPr>
        <a:xfrm>
          <a:off x="1397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131145</xdr:rowOff>
    </xdr:from>
    <xdr:ext cx="762000" cy="259045"/>
    <xdr:sp macro="" textlink="">
      <xdr:nvSpPr>
        <xdr:cNvPr id="156" name="テキスト ボックス 155"/>
        <xdr:cNvSpPr txBox="1"/>
      </xdr:nvSpPr>
      <xdr:spPr>
        <a:xfrm>
          <a:off x="1066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低くなっているのは、主に人件費を要因としており、類似団体と比べ職員数が少なく、ラスパイレス指数も低くなっているためである。今後も、事業の必要性、あり方等の見直しを行い、住民サービスを向上できるよう、より適正な定員管理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109325</xdr:rowOff>
    </xdr:from>
    <xdr:to>
      <xdr:col>23</xdr:col>
      <xdr:colOff>133350</xdr:colOff>
      <xdr:row>82</xdr:row>
      <xdr:rowOff>84573</xdr:rowOff>
    </xdr:to>
    <xdr:cxnSp macro="">
      <xdr:nvCxnSpPr>
        <xdr:cNvPr id="193" name="直線コネクタ 192"/>
        <xdr:cNvCxnSpPr/>
      </xdr:nvCxnSpPr>
      <xdr:spPr>
        <a:xfrm>
          <a:off x="4114800" y="13996775"/>
          <a:ext cx="838200" cy="1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56411</xdr:rowOff>
    </xdr:from>
    <xdr:to>
      <xdr:col>19</xdr:col>
      <xdr:colOff>133350</xdr:colOff>
      <xdr:row>81</xdr:row>
      <xdr:rowOff>109325</xdr:rowOff>
    </xdr:to>
    <xdr:cxnSp macro="">
      <xdr:nvCxnSpPr>
        <xdr:cNvPr id="196" name="直線コネクタ 195"/>
        <xdr:cNvCxnSpPr/>
      </xdr:nvCxnSpPr>
      <xdr:spPr>
        <a:xfrm>
          <a:off x="3225800" y="13943861"/>
          <a:ext cx="889000" cy="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7852</xdr:rowOff>
    </xdr:from>
    <xdr:to>
      <xdr:col>15</xdr:col>
      <xdr:colOff>82550</xdr:colOff>
      <xdr:row>81</xdr:row>
      <xdr:rowOff>56411</xdr:rowOff>
    </xdr:to>
    <xdr:cxnSp macro="">
      <xdr:nvCxnSpPr>
        <xdr:cNvPr id="199" name="直線コネクタ 198"/>
        <xdr:cNvCxnSpPr/>
      </xdr:nvCxnSpPr>
      <xdr:spPr>
        <a:xfrm>
          <a:off x="2336800" y="13895302"/>
          <a:ext cx="889000" cy="4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159125</xdr:rowOff>
    </xdr:from>
    <xdr:to>
      <xdr:col>11</xdr:col>
      <xdr:colOff>31750</xdr:colOff>
      <xdr:row>81</xdr:row>
      <xdr:rowOff>7852</xdr:rowOff>
    </xdr:to>
    <xdr:cxnSp macro="">
      <xdr:nvCxnSpPr>
        <xdr:cNvPr id="202" name="直線コネクタ 201"/>
        <xdr:cNvCxnSpPr/>
      </xdr:nvCxnSpPr>
      <xdr:spPr>
        <a:xfrm>
          <a:off x="1447800" y="13875125"/>
          <a:ext cx="889000" cy="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33773</xdr:rowOff>
    </xdr:from>
    <xdr:to>
      <xdr:col>23</xdr:col>
      <xdr:colOff>184150</xdr:colOff>
      <xdr:row>82</xdr:row>
      <xdr:rowOff>135373</xdr:rowOff>
    </xdr:to>
    <xdr:sp macro="" textlink="">
      <xdr:nvSpPr>
        <xdr:cNvPr id="212" name="楕円 211"/>
        <xdr:cNvSpPr/>
      </xdr:nvSpPr>
      <xdr:spPr>
        <a:xfrm>
          <a:off x="4902200" y="140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50300</xdr:rowOff>
    </xdr:from>
    <xdr:ext cx="762000" cy="259045"/>
    <xdr:sp macro="" textlink="">
      <xdr:nvSpPr>
        <xdr:cNvPr id="213" name="人件費・物件費等の状況該当値テキスト"/>
        <xdr:cNvSpPr txBox="1"/>
      </xdr:nvSpPr>
      <xdr:spPr>
        <a:xfrm>
          <a:off x="5041900" y="1393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58525</xdr:rowOff>
    </xdr:from>
    <xdr:to>
      <xdr:col>19</xdr:col>
      <xdr:colOff>184150</xdr:colOff>
      <xdr:row>81</xdr:row>
      <xdr:rowOff>160125</xdr:rowOff>
    </xdr:to>
    <xdr:sp macro="" textlink="">
      <xdr:nvSpPr>
        <xdr:cNvPr id="214" name="楕円 213"/>
        <xdr:cNvSpPr/>
      </xdr:nvSpPr>
      <xdr:spPr>
        <a:xfrm>
          <a:off x="4064000" y="139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170302</xdr:rowOff>
    </xdr:from>
    <xdr:ext cx="736600" cy="259045"/>
    <xdr:sp macro="" textlink="">
      <xdr:nvSpPr>
        <xdr:cNvPr id="215" name="テキスト ボックス 214"/>
        <xdr:cNvSpPr txBox="1"/>
      </xdr:nvSpPr>
      <xdr:spPr>
        <a:xfrm>
          <a:off x="3733800" y="1371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5611</xdr:rowOff>
    </xdr:from>
    <xdr:to>
      <xdr:col>15</xdr:col>
      <xdr:colOff>133350</xdr:colOff>
      <xdr:row>81</xdr:row>
      <xdr:rowOff>107211</xdr:rowOff>
    </xdr:to>
    <xdr:sp macro="" textlink="">
      <xdr:nvSpPr>
        <xdr:cNvPr id="216" name="楕円 215"/>
        <xdr:cNvSpPr/>
      </xdr:nvSpPr>
      <xdr:spPr>
        <a:xfrm>
          <a:off x="3175000" y="138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117388</xdr:rowOff>
    </xdr:from>
    <xdr:ext cx="762000" cy="259045"/>
    <xdr:sp macro="" textlink="">
      <xdr:nvSpPr>
        <xdr:cNvPr id="217" name="テキスト ボックス 216"/>
        <xdr:cNvSpPr txBox="1"/>
      </xdr:nvSpPr>
      <xdr:spPr>
        <a:xfrm>
          <a:off x="2844800" y="1366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128502</xdr:rowOff>
    </xdr:from>
    <xdr:to>
      <xdr:col>11</xdr:col>
      <xdr:colOff>82550</xdr:colOff>
      <xdr:row>81</xdr:row>
      <xdr:rowOff>58652</xdr:rowOff>
    </xdr:to>
    <xdr:sp macro="" textlink="">
      <xdr:nvSpPr>
        <xdr:cNvPr id="218" name="楕円 217"/>
        <xdr:cNvSpPr/>
      </xdr:nvSpPr>
      <xdr:spPr>
        <a:xfrm>
          <a:off x="2286000" y="138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68829</xdr:rowOff>
    </xdr:from>
    <xdr:ext cx="762000" cy="259045"/>
    <xdr:sp macro="" textlink="">
      <xdr:nvSpPr>
        <xdr:cNvPr id="219" name="テキスト ボックス 218"/>
        <xdr:cNvSpPr txBox="1"/>
      </xdr:nvSpPr>
      <xdr:spPr>
        <a:xfrm>
          <a:off x="1955800" y="1361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108325</xdr:rowOff>
    </xdr:from>
    <xdr:to>
      <xdr:col>7</xdr:col>
      <xdr:colOff>31750</xdr:colOff>
      <xdr:row>81</xdr:row>
      <xdr:rowOff>38475</xdr:rowOff>
    </xdr:to>
    <xdr:sp macro="" textlink="">
      <xdr:nvSpPr>
        <xdr:cNvPr id="220" name="楕円 219"/>
        <xdr:cNvSpPr/>
      </xdr:nvSpPr>
      <xdr:spPr>
        <a:xfrm>
          <a:off x="1397000" y="13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48652</xdr:rowOff>
    </xdr:from>
    <xdr:ext cx="762000" cy="259045"/>
    <xdr:sp macro="" textlink="">
      <xdr:nvSpPr>
        <xdr:cNvPr id="221" name="テキスト ボックス 220"/>
        <xdr:cNvSpPr txBox="1"/>
      </xdr:nvSpPr>
      <xdr:spPr>
        <a:xfrm>
          <a:off x="1066800" y="1359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「大野町行政改革大綱」に基づく給与の適正化により、類似団体平均を下回っている。今後も、引き続き類似団体・地域の民間企業平均給与、近隣団体との比較、各種手当の点検などにより適正化に努める。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83</xdr:row>
      <xdr:rowOff>98879</xdr:rowOff>
    </xdr:to>
    <xdr:cxnSp macro="">
      <xdr:nvCxnSpPr>
        <xdr:cNvPr id="257" name="直線コネクタ 256"/>
        <xdr:cNvCxnSpPr/>
      </xdr:nvCxnSpPr>
      <xdr:spPr>
        <a:xfrm>
          <a:off x="16179800" y="1408792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82</xdr:row>
      <xdr:rowOff>115207</xdr:rowOff>
    </xdr:to>
    <xdr:cxnSp macro="">
      <xdr:nvCxnSpPr>
        <xdr:cNvPr id="260" name="直線コネクタ 259"/>
        <xdr:cNvCxnSpPr/>
      </xdr:nvCxnSpPr>
      <xdr:spPr>
        <a:xfrm flipV="1">
          <a:off x="15290800" y="140879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147864</xdr:rowOff>
    </xdr:from>
    <xdr:to>
      <xdr:col>72</xdr:col>
      <xdr:colOff>203200</xdr:colOff>
      <xdr:row>82</xdr:row>
      <xdr:rowOff>115207</xdr:rowOff>
    </xdr:to>
    <xdr:cxnSp macro="">
      <xdr:nvCxnSpPr>
        <xdr:cNvPr id="263" name="直線コネクタ 262"/>
        <xdr:cNvCxnSpPr/>
      </xdr:nvCxnSpPr>
      <xdr:spPr>
        <a:xfrm>
          <a:off x="14401800" y="1386386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65" name="テキスト ボックス 264"/>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81</xdr:row>
      <xdr:rowOff>79829</xdr:rowOff>
    </xdr:to>
    <xdr:cxnSp macro="">
      <xdr:nvCxnSpPr>
        <xdr:cNvPr id="266" name="直線コネクタ 265"/>
        <xdr:cNvCxnSpPr/>
      </xdr:nvCxnSpPr>
      <xdr:spPr>
        <a:xfrm flipV="1">
          <a:off x="13512800" y="138638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78" name="楕円 277"/>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79" name="テキスト ボックス 278"/>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0" name="楕円 279"/>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1" name="テキスト ボックス 280"/>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97064</xdr:rowOff>
    </xdr:from>
    <xdr:to>
      <xdr:col>68</xdr:col>
      <xdr:colOff>203200</xdr:colOff>
      <xdr:row>81</xdr:row>
      <xdr:rowOff>27214</xdr:rowOff>
    </xdr:to>
    <xdr:sp macro="" textlink="">
      <xdr:nvSpPr>
        <xdr:cNvPr id="282" name="楕円 281"/>
        <xdr:cNvSpPr/>
      </xdr:nvSpPr>
      <xdr:spPr>
        <a:xfrm>
          <a:off x="14351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37391</xdr:rowOff>
    </xdr:from>
    <xdr:ext cx="762000" cy="259045"/>
    <xdr:sp macro="" textlink="">
      <xdr:nvSpPr>
        <xdr:cNvPr id="283" name="テキスト ボックス 282"/>
        <xdr:cNvSpPr txBox="1"/>
      </xdr:nvSpPr>
      <xdr:spPr>
        <a:xfrm>
          <a:off x="14020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29029</xdr:rowOff>
    </xdr:from>
    <xdr:to>
      <xdr:col>64</xdr:col>
      <xdr:colOff>152400</xdr:colOff>
      <xdr:row>81</xdr:row>
      <xdr:rowOff>130629</xdr:rowOff>
    </xdr:to>
    <xdr:sp macro="" textlink="">
      <xdr:nvSpPr>
        <xdr:cNvPr id="284" name="楕円 283"/>
        <xdr:cNvSpPr/>
      </xdr:nvSpPr>
      <xdr:spPr>
        <a:xfrm>
          <a:off x="13462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140806</xdr:rowOff>
    </xdr:from>
    <xdr:ext cx="762000" cy="259045"/>
    <xdr:sp macro="" textlink="">
      <xdr:nvSpPr>
        <xdr:cNvPr id="285" name="テキスト ボックス 284"/>
        <xdr:cNvSpPr txBox="1"/>
      </xdr:nvSpPr>
      <xdr:spPr>
        <a:xfrm>
          <a:off x="13131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従前からの定員管理により類似団体を下回っている。今後も、事業の必要性、あり方等の見直しを行い、住民サービスを上昇できるよう、より適正な定員管理に努める。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23676</xdr:rowOff>
    </xdr:from>
    <xdr:to>
      <xdr:col>81</xdr:col>
      <xdr:colOff>44450</xdr:colOff>
      <xdr:row>60</xdr:row>
      <xdr:rowOff>51253</xdr:rowOff>
    </xdr:to>
    <xdr:cxnSp macro="">
      <xdr:nvCxnSpPr>
        <xdr:cNvPr id="322" name="直線コネクタ 321"/>
        <xdr:cNvCxnSpPr/>
      </xdr:nvCxnSpPr>
      <xdr:spPr>
        <a:xfrm>
          <a:off x="16179800" y="1031067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21953</xdr:rowOff>
    </xdr:from>
    <xdr:to>
      <xdr:col>77</xdr:col>
      <xdr:colOff>44450</xdr:colOff>
      <xdr:row>60</xdr:row>
      <xdr:rowOff>23676</xdr:rowOff>
    </xdr:to>
    <xdr:cxnSp macro="">
      <xdr:nvCxnSpPr>
        <xdr:cNvPr id="325" name="直線コネクタ 324"/>
        <xdr:cNvCxnSpPr/>
      </xdr:nvCxnSpPr>
      <xdr:spPr>
        <a:xfrm>
          <a:off x="15290800" y="10308953"/>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21953</xdr:rowOff>
    </xdr:from>
    <xdr:to>
      <xdr:col>72</xdr:col>
      <xdr:colOff>203200</xdr:colOff>
      <xdr:row>60</xdr:row>
      <xdr:rowOff>49530</xdr:rowOff>
    </xdr:to>
    <xdr:cxnSp macro="">
      <xdr:nvCxnSpPr>
        <xdr:cNvPr id="328" name="直線コネクタ 327"/>
        <xdr:cNvCxnSpPr/>
      </xdr:nvCxnSpPr>
      <xdr:spPr>
        <a:xfrm flipV="1">
          <a:off x="14401800" y="1030895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6441</xdr:rowOff>
    </xdr:from>
    <xdr:to>
      <xdr:col>68</xdr:col>
      <xdr:colOff>152400</xdr:colOff>
      <xdr:row>60</xdr:row>
      <xdr:rowOff>49530</xdr:rowOff>
    </xdr:to>
    <xdr:cxnSp macro="">
      <xdr:nvCxnSpPr>
        <xdr:cNvPr id="331" name="直線コネクタ 330"/>
        <xdr:cNvCxnSpPr/>
      </xdr:nvCxnSpPr>
      <xdr:spPr>
        <a:xfrm>
          <a:off x="13512800" y="10293441"/>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453</xdr:rowOff>
    </xdr:from>
    <xdr:to>
      <xdr:col>81</xdr:col>
      <xdr:colOff>95250</xdr:colOff>
      <xdr:row>60</xdr:row>
      <xdr:rowOff>102053</xdr:rowOff>
    </xdr:to>
    <xdr:sp macro="" textlink="">
      <xdr:nvSpPr>
        <xdr:cNvPr id="341" name="楕円 340"/>
        <xdr:cNvSpPr/>
      </xdr:nvSpPr>
      <xdr:spPr>
        <a:xfrm>
          <a:off x="169672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16980</xdr:rowOff>
    </xdr:from>
    <xdr:ext cx="762000" cy="259045"/>
    <xdr:sp macro="" textlink="">
      <xdr:nvSpPr>
        <xdr:cNvPr id="342" name="定員管理の状況該当値テキスト"/>
        <xdr:cNvSpPr txBox="1"/>
      </xdr:nvSpPr>
      <xdr:spPr>
        <a:xfrm>
          <a:off x="17106900" y="1013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144326</xdr:rowOff>
    </xdr:from>
    <xdr:to>
      <xdr:col>77</xdr:col>
      <xdr:colOff>95250</xdr:colOff>
      <xdr:row>60</xdr:row>
      <xdr:rowOff>74476</xdr:rowOff>
    </xdr:to>
    <xdr:sp macro="" textlink="">
      <xdr:nvSpPr>
        <xdr:cNvPr id="343" name="楕円 342"/>
        <xdr:cNvSpPr/>
      </xdr:nvSpPr>
      <xdr:spPr>
        <a:xfrm>
          <a:off x="16129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84653</xdr:rowOff>
    </xdr:from>
    <xdr:ext cx="736600" cy="259045"/>
    <xdr:sp macro="" textlink="">
      <xdr:nvSpPr>
        <xdr:cNvPr id="344" name="テキスト ボックス 343"/>
        <xdr:cNvSpPr txBox="1"/>
      </xdr:nvSpPr>
      <xdr:spPr>
        <a:xfrm>
          <a:off x="15798800" y="10028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142603</xdr:rowOff>
    </xdr:from>
    <xdr:to>
      <xdr:col>73</xdr:col>
      <xdr:colOff>44450</xdr:colOff>
      <xdr:row>60</xdr:row>
      <xdr:rowOff>72753</xdr:rowOff>
    </xdr:to>
    <xdr:sp macro="" textlink="">
      <xdr:nvSpPr>
        <xdr:cNvPr id="345" name="楕円 344"/>
        <xdr:cNvSpPr/>
      </xdr:nvSpPr>
      <xdr:spPr>
        <a:xfrm>
          <a:off x="15240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46" name="テキスト ボックス 345"/>
        <xdr:cNvSpPr txBox="1"/>
      </xdr:nvSpPr>
      <xdr:spPr>
        <a:xfrm>
          <a:off x="14909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7" name="楕円 346"/>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8" name="テキスト ボックス 347"/>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127091</xdr:rowOff>
    </xdr:from>
    <xdr:to>
      <xdr:col>64</xdr:col>
      <xdr:colOff>152400</xdr:colOff>
      <xdr:row>60</xdr:row>
      <xdr:rowOff>57241</xdr:rowOff>
    </xdr:to>
    <xdr:sp macro="" textlink="">
      <xdr:nvSpPr>
        <xdr:cNvPr id="349" name="楕円 348"/>
        <xdr:cNvSpPr/>
      </xdr:nvSpPr>
      <xdr:spPr>
        <a:xfrm>
          <a:off x="13462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67418</xdr:rowOff>
    </xdr:from>
    <xdr:ext cx="762000" cy="259045"/>
    <xdr:sp macro="" textlink="">
      <xdr:nvSpPr>
        <xdr:cNvPr id="350" name="テキスト ボックス 349"/>
        <xdr:cNvSpPr txBox="1"/>
      </xdr:nvSpPr>
      <xdr:spPr>
        <a:xfrm>
          <a:off x="13131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３．１％となっているが、総合計画に基づく大規模事業による起債の償還に伴い今後増加が見込まれる。このため引き続き、住民ニーズを的確に把握し緊急性のある事業を優先的に選択するなど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166551</xdr:rowOff>
    </xdr:to>
    <xdr:cxnSp macro="">
      <xdr:nvCxnSpPr>
        <xdr:cNvPr id="385" name="直線コネクタ 384"/>
        <xdr:cNvCxnSpPr/>
      </xdr:nvCxnSpPr>
      <xdr:spPr>
        <a:xfrm>
          <a:off x="16179800" y="664718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111397</xdr:rowOff>
    </xdr:from>
    <xdr:to>
      <xdr:col>77</xdr:col>
      <xdr:colOff>44450</xdr:colOff>
      <xdr:row>38</xdr:row>
      <xdr:rowOff>132080</xdr:rowOff>
    </xdr:to>
    <xdr:cxnSp macro="">
      <xdr:nvCxnSpPr>
        <xdr:cNvPr id="388" name="直線コネクタ 387"/>
        <xdr:cNvCxnSpPr/>
      </xdr:nvCxnSpPr>
      <xdr:spPr>
        <a:xfrm>
          <a:off x="15290800" y="662649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97609</xdr:rowOff>
    </xdr:from>
    <xdr:to>
      <xdr:col>72</xdr:col>
      <xdr:colOff>203200</xdr:colOff>
      <xdr:row>38</xdr:row>
      <xdr:rowOff>111397</xdr:rowOff>
    </xdr:to>
    <xdr:cxnSp macro="">
      <xdr:nvCxnSpPr>
        <xdr:cNvPr id="391" name="直線コネクタ 390"/>
        <xdr:cNvCxnSpPr/>
      </xdr:nvCxnSpPr>
      <xdr:spPr>
        <a:xfrm>
          <a:off x="14401800" y="661270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42454</xdr:rowOff>
    </xdr:from>
    <xdr:to>
      <xdr:col>68</xdr:col>
      <xdr:colOff>152400</xdr:colOff>
      <xdr:row>38</xdr:row>
      <xdr:rowOff>97609</xdr:rowOff>
    </xdr:to>
    <xdr:cxnSp macro="">
      <xdr:nvCxnSpPr>
        <xdr:cNvPr id="394" name="直線コネクタ 393"/>
        <xdr:cNvCxnSpPr/>
      </xdr:nvCxnSpPr>
      <xdr:spPr>
        <a:xfrm>
          <a:off x="13512800" y="655755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115751</xdr:rowOff>
    </xdr:from>
    <xdr:to>
      <xdr:col>81</xdr:col>
      <xdr:colOff>95250</xdr:colOff>
      <xdr:row>39</xdr:row>
      <xdr:rowOff>45901</xdr:rowOff>
    </xdr:to>
    <xdr:sp macro="" textlink="">
      <xdr:nvSpPr>
        <xdr:cNvPr id="404" name="楕円 403"/>
        <xdr:cNvSpPr/>
      </xdr:nvSpPr>
      <xdr:spPr>
        <a:xfrm>
          <a:off x="169672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132278</xdr:rowOff>
    </xdr:from>
    <xdr:ext cx="762000" cy="259045"/>
    <xdr:sp macro="" textlink="">
      <xdr:nvSpPr>
        <xdr:cNvPr id="405" name="公債費負担の状況該当値テキスト"/>
        <xdr:cNvSpPr txBox="1"/>
      </xdr:nvSpPr>
      <xdr:spPr>
        <a:xfrm>
          <a:off x="17106900" y="647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6" name="楕円 405"/>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7" name="テキスト ボックス 406"/>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60597</xdr:rowOff>
    </xdr:from>
    <xdr:to>
      <xdr:col>73</xdr:col>
      <xdr:colOff>44450</xdr:colOff>
      <xdr:row>38</xdr:row>
      <xdr:rowOff>162197</xdr:rowOff>
    </xdr:to>
    <xdr:sp macro="" textlink="">
      <xdr:nvSpPr>
        <xdr:cNvPr id="408" name="楕円 407"/>
        <xdr:cNvSpPr/>
      </xdr:nvSpPr>
      <xdr:spPr>
        <a:xfrm>
          <a:off x="152400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924</xdr:rowOff>
    </xdr:from>
    <xdr:ext cx="762000" cy="259045"/>
    <xdr:sp macro="" textlink="">
      <xdr:nvSpPr>
        <xdr:cNvPr id="409" name="テキスト ボックス 408"/>
        <xdr:cNvSpPr txBox="1"/>
      </xdr:nvSpPr>
      <xdr:spPr>
        <a:xfrm>
          <a:off x="14909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46809</xdr:rowOff>
    </xdr:from>
    <xdr:to>
      <xdr:col>68</xdr:col>
      <xdr:colOff>203200</xdr:colOff>
      <xdr:row>38</xdr:row>
      <xdr:rowOff>148409</xdr:rowOff>
    </xdr:to>
    <xdr:sp macro="" textlink="">
      <xdr:nvSpPr>
        <xdr:cNvPr id="410" name="楕円 409"/>
        <xdr:cNvSpPr/>
      </xdr:nvSpPr>
      <xdr:spPr>
        <a:xfrm>
          <a:off x="143510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158585</xdr:rowOff>
    </xdr:from>
    <xdr:ext cx="762000" cy="259045"/>
    <xdr:sp macro="" textlink="">
      <xdr:nvSpPr>
        <xdr:cNvPr id="411" name="テキスト ボックス 410"/>
        <xdr:cNvSpPr txBox="1"/>
      </xdr:nvSpPr>
      <xdr:spPr>
        <a:xfrm>
          <a:off x="14020800" y="633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163104</xdr:rowOff>
    </xdr:from>
    <xdr:to>
      <xdr:col>64</xdr:col>
      <xdr:colOff>152400</xdr:colOff>
      <xdr:row>38</xdr:row>
      <xdr:rowOff>93254</xdr:rowOff>
    </xdr:to>
    <xdr:sp macro="" textlink="">
      <xdr:nvSpPr>
        <xdr:cNvPr id="412" name="楕円 411"/>
        <xdr:cNvSpPr/>
      </xdr:nvSpPr>
      <xdr:spPr>
        <a:xfrm>
          <a:off x="13462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103431</xdr:rowOff>
    </xdr:from>
    <xdr:ext cx="762000" cy="259045"/>
    <xdr:sp macro="" textlink="">
      <xdr:nvSpPr>
        <xdr:cNvPr id="413" name="テキスト ボックス 412"/>
        <xdr:cNvSpPr txBox="1"/>
      </xdr:nvSpPr>
      <xdr:spPr>
        <a:xfrm>
          <a:off x="13131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地方債現在高の増加や基金額の減少により比率は、前年度から１．７ポイントの増加となった。今後も後世への負担を少しでも軽減できるよう、新規事業の実施等についても精査を行い、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93557</xdr:rowOff>
    </xdr:from>
    <xdr:to>
      <xdr:col>81</xdr:col>
      <xdr:colOff>44450</xdr:colOff>
      <xdr:row>13</xdr:row>
      <xdr:rowOff>113090</xdr:rowOff>
    </xdr:to>
    <xdr:cxnSp macro="">
      <xdr:nvCxnSpPr>
        <xdr:cNvPr id="449" name="直線コネクタ 448"/>
        <xdr:cNvCxnSpPr/>
      </xdr:nvCxnSpPr>
      <xdr:spPr>
        <a:xfrm>
          <a:off x="16179800" y="2322407"/>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50" name="将来負担の状況平均値テキスト"/>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2" name="フローチャート: 判断 451"/>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67992</xdr:rowOff>
    </xdr:from>
    <xdr:ext cx="736600" cy="259045"/>
    <xdr:sp macro="" textlink="">
      <xdr:nvSpPr>
        <xdr:cNvPr id="453" name="テキスト ボックス 452"/>
        <xdr:cNvSpPr txBox="1"/>
      </xdr:nvSpPr>
      <xdr:spPr>
        <a:xfrm>
          <a:off x="15798800" y="2468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4" name="フローチャート: 判断 453"/>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5" name="テキスト ボックス 454"/>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6" name="フローチャート: 判断 455"/>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7" name="テキスト ボックス 456"/>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8" name="フローチャート: 判断 457"/>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9" name="テキスト ボックス 458"/>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62290</xdr:rowOff>
    </xdr:from>
    <xdr:to>
      <xdr:col>81</xdr:col>
      <xdr:colOff>95250</xdr:colOff>
      <xdr:row>13</xdr:row>
      <xdr:rowOff>163890</xdr:rowOff>
    </xdr:to>
    <xdr:sp macro="" textlink="">
      <xdr:nvSpPr>
        <xdr:cNvPr id="465" name="楕円 464"/>
        <xdr:cNvSpPr/>
      </xdr:nvSpPr>
      <xdr:spPr>
        <a:xfrm>
          <a:off x="169672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155017</xdr:rowOff>
    </xdr:from>
    <xdr:ext cx="762000" cy="259045"/>
    <xdr:sp macro="" textlink="">
      <xdr:nvSpPr>
        <xdr:cNvPr id="466" name="将来負担の状況該当値テキスト"/>
        <xdr:cNvSpPr txBox="1"/>
      </xdr:nvSpPr>
      <xdr:spPr>
        <a:xfrm>
          <a:off x="17106900" y="22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42757</xdr:rowOff>
    </xdr:from>
    <xdr:to>
      <xdr:col>77</xdr:col>
      <xdr:colOff>95250</xdr:colOff>
      <xdr:row>13</xdr:row>
      <xdr:rowOff>144357</xdr:rowOff>
    </xdr:to>
    <xdr:sp macro="" textlink="">
      <xdr:nvSpPr>
        <xdr:cNvPr id="467" name="楕円 466"/>
        <xdr:cNvSpPr/>
      </xdr:nvSpPr>
      <xdr:spPr>
        <a:xfrm>
          <a:off x="16129000" y="22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154534</xdr:rowOff>
    </xdr:from>
    <xdr:ext cx="736600" cy="259045"/>
    <xdr:sp macro="" textlink="">
      <xdr:nvSpPr>
        <xdr:cNvPr id="468" name="テキスト ボックス 467"/>
        <xdr:cNvSpPr txBox="1"/>
      </xdr:nvSpPr>
      <xdr:spPr>
        <a:xfrm>
          <a:off x="15798800" y="2040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22,695
22,325
34.20
11,128,729
10,774,397
335,684
5,048,836
7,403,852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経常収支比率が低くなっているが、要因としてゴミ処理業務や消防業務を一部事務組合で行っていることがある。一部事務組合の人件費分に充てる負担金を合計した場合の人口１人当たりの歳出決算額は増加することになる。今後はこれらも含めた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39370</xdr:rowOff>
    </xdr:to>
    <xdr:cxnSp macro="">
      <xdr:nvCxnSpPr>
        <xdr:cNvPr id="66" name="直線コネクタ 65"/>
        <xdr:cNvCxnSpPr/>
      </xdr:nvCxnSpPr>
      <xdr:spPr>
        <a:xfrm>
          <a:off x="3987800" y="5986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34</xdr:row>
      <xdr:rowOff>157480</xdr:rowOff>
    </xdr:to>
    <xdr:cxnSp macro="">
      <xdr:nvCxnSpPr>
        <xdr:cNvPr id="69" name="直線コネクタ 68"/>
        <xdr:cNvCxnSpPr/>
      </xdr:nvCxnSpPr>
      <xdr:spPr>
        <a:xfrm>
          <a:off x="3098800" y="598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34</xdr:row>
      <xdr:rowOff>157480</xdr:rowOff>
    </xdr:to>
    <xdr:cxnSp macro="">
      <xdr:nvCxnSpPr>
        <xdr:cNvPr id="72" name="直線コネクタ 71"/>
        <xdr:cNvCxnSpPr/>
      </xdr:nvCxnSpPr>
      <xdr:spPr>
        <a:xfrm>
          <a:off x="2209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31750</xdr:rowOff>
    </xdr:to>
    <xdr:cxnSp macro="">
      <xdr:nvCxnSpPr>
        <xdr:cNvPr id="75" name="直線コネクタ 74"/>
        <xdr:cNvCxnSpPr/>
      </xdr:nvCxnSpPr>
      <xdr:spPr>
        <a:xfrm flipV="1">
          <a:off x="1320800" y="596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対応による物件費から人件費への移行による減少となっているが、業務の民間委託の推進や小中学校の教材備品等の増加により物件費に係る経常収支比率は類似団体平均を１．０ポイント上回った。</a:t>
          </a:r>
        </a:p>
        <a:p>
          <a:r>
            <a:rPr kumimoji="1" lang="ja-JP" altLang="en-US" sz="1300">
              <a:latin typeface="ＭＳ Ｐゴシック" panose="020B0600070205080204" pitchFamily="50" charset="-128"/>
              <a:ea typeface="ＭＳ Ｐゴシック" panose="020B0600070205080204" pitchFamily="50" charset="-128"/>
            </a:rPr>
            <a:t>今後については、優先度の低い委託事業について計画的に廃止・縮小を進め、経費の縮減に努める。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80736</xdr:rowOff>
    </xdr:to>
    <xdr:cxnSp macro="">
      <xdr:nvCxnSpPr>
        <xdr:cNvPr id="129" name="直線コネクタ 128"/>
        <xdr:cNvCxnSpPr/>
      </xdr:nvCxnSpPr>
      <xdr:spPr>
        <a:xfrm flipV="1">
          <a:off x="15671800" y="29627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17</xdr:row>
      <xdr:rowOff>91621</xdr:rowOff>
    </xdr:to>
    <xdr:cxnSp macro="">
      <xdr:nvCxnSpPr>
        <xdr:cNvPr id="132" name="直線コネクタ 131"/>
        <xdr:cNvCxnSpPr/>
      </xdr:nvCxnSpPr>
      <xdr:spPr>
        <a:xfrm flipV="1">
          <a:off x="14782800" y="2995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17</xdr:row>
      <xdr:rowOff>91621</xdr:rowOff>
    </xdr:to>
    <xdr:cxnSp macro="">
      <xdr:nvCxnSpPr>
        <xdr:cNvPr id="135" name="直線コネクタ 134"/>
        <xdr:cNvCxnSpPr/>
      </xdr:nvCxnSpPr>
      <xdr:spPr>
        <a:xfrm>
          <a:off x="13893800" y="285387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16</xdr:row>
      <xdr:rowOff>110671</xdr:rowOff>
    </xdr:to>
    <xdr:cxnSp macro="">
      <xdr:nvCxnSpPr>
        <xdr:cNvPr id="138" name="直線コネクタ 137"/>
        <xdr:cNvCxnSpPr/>
      </xdr:nvCxnSpPr>
      <xdr:spPr>
        <a:xfrm>
          <a:off x="13004800" y="2799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8" name="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140806</xdr:rowOff>
    </xdr:from>
    <xdr:ext cx="762000" cy="259045"/>
    <xdr:sp macro="" textlink="">
      <xdr:nvSpPr>
        <xdr:cNvPr id="149"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51" name="テキスト ボックス 150"/>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2" name="楕円 151"/>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3" name="テキスト ボックス 152"/>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5" name="テキスト ボックス 154"/>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6" name="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7" name="テキスト ボックス 156"/>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手当や医療費助成の減により前年度より１．７ポイントの減少となっているが、認定こども園の施設型給付事業や子育て世帯への臨時特別給付金給付事業の増加により、扶助費に係る経常収支比率が類似団体平均を０．５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今後も、町単独で行う事業について給付水準、対象要件の見直しなど扶助費の適正化に努める。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165100</xdr:rowOff>
    </xdr:to>
    <xdr:cxnSp macro="">
      <xdr:nvCxnSpPr>
        <xdr:cNvPr id="190" name="直線コネクタ 189"/>
        <xdr:cNvCxnSpPr/>
      </xdr:nvCxnSpPr>
      <xdr:spPr>
        <a:xfrm flipV="1">
          <a:off x="3987800" y="99568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165100</xdr:rowOff>
    </xdr:to>
    <xdr:cxnSp macro="">
      <xdr:nvCxnSpPr>
        <xdr:cNvPr id="193" name="直線コネクタ 192"/>
        <xdr:cNvCxnSpPr/>
      </xdr:nvCxnSpPr>
      <xdr:spPr>
        <a:xfrm>
          <a:off x="3098800" y="10166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50800</xdr:rowOff>
    </xdr:from>
    <xdr:to>
      <xdr:col>15</xdr:col>
      <xdr:colOff>98425</xdr:colOff>
      <xdr:row>59</xdr:row>
      <xdr:rowOff>146050</xdr:rowOff>
    </xdr:to>
    <xdr:cxnSp macro="">
      <xdr:nvCxnSpPr>
        <xdr:cNvPr id="196" name="直線コネクタ 195"/>
        <xdr:cNvCxnSpPr/>
      </xdr:nvCxnSpPr>
      <xdr:spPr>
        <a:xfrm flipV="1">
          <a:off x="2209800" y="10166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50800</xdr:rowOff>
    </xdr:from>
    <xdr:to>
      <xdr:col>11</xdr:col>
      <xdr:colOff>9525</xdr:colOff>
      <xdr:row>59</xdr:row>
      <xdr:rowOff>146050</xdr:rowOff>
    </xdr:to>
    <xdr:cxnSp macro="">
      <xdr:nvCxnSpPr>
        <xdr:cNvPr id="199" name="直線コネクタ 198"/>
        <xdr:cNvCxnSpPr/>
      </xdr:nvCxnSpPr>
      <xdr:spPr>
        <a:xfrm>
          <a:off x="1320800" y="10166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114300</xdr:rowOff>
    </xdr:from>
    <xdr:to>
      <xdr:col>20</xdr:col>
      <xdr:colOff>38100</xdr:colOff>
      <xdr:row>60</xdr:row>
      <xdr:rowOff>44450</xdr:rowOff>
    </xdr:to>
    <xdr:sp macro="" textlink="">
      <xdr:nvSpPr>
        <xdr:cNvPr id="211" name="楕円 210"/>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212" name="テキスト ボックス 211"/>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13" name="楕円 212"/>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14" name="テキスト ボックス 213"/>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5" name="楕円 214"/>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6" name="テキスト ボックス 215"/>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17" name="楕円 216"/>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18" name="テキスト ボックス 217"/>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その他に係る経常収支比率は前年度より０．６ポイントの減少となったが、類似団体平均を１．０ポイント上回った。</a:t>
          </a:r>
        </a:p>
        <a:p>
          <a:r>
            <a:rPr kumimoji="1" lang="ja-JP" altLang="en-US" sz="1300">
              <a:latin typeface="ＭＳ Ｐゴシック" panose="020B0600070205080204" pitchFamily="50" charset="-128"/>
              <a:ea typeface="ＭＳ Ｐゴシック" panose="020B0600070205080204" pitchFamily="50" charset="-128"/>
            </a:rPr>
            <a:t>これは、道路維持補修費や国民健康保険事業特別会計への繰出金が減少したことによるものとなっている。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31750</xdr:rowOff>
    </xdr:to>
    <xdr:cxnSp macro="">
      <xdr:nvCxnSpPr>
        <xdr:cNvPr id="251" name="直線コネクタ 250"/>
        <xdr:cNvCxnSpPr/>
      </xdr:nvCxnSpPr>
      <xdr:spPr>
        <a:xfrm flipV="1">
          <a:off x="15671800" y="9758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31750</xdr:rowOff>
    </xdr:to>
    <xdr:cxnSp macro="">
      <xdr:nvCxnSpPr>
        <xdr:cNvPr id="254" name="直線コネクタ 253"/>
        <xdr:cNvCxnSpPr/>
      </xdr:nvCxnSpPr>
      <xdr:spPr>
        <a:xfrm>
          <a:off x="14782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127000</xdr:rowOff>
    </xdr:to>
    <xdr:cxnSp macro="">
      <xdr:nvCxnSpPr>
        <xdr:cNvPr id="257" name="直線コネクタ 256"/>
        <xdr:cNvCxnSpPr/>
      </xdr:nvCxnSpPr>
      <xdr:spPr>
        <a:xfrm>
          <a:off x="13893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104140</xdr:rowOff>
    </xdr:to>
    <xdr:cxnSp macro="">
      <xdr:nvCxnSpPr>
        <xdr:cNvPr id="260" name="直線コネクタ 259"/>
        <xdr:cNvCxnSpPr/>
      </xdr:nvCxnSpPr>
      <xdr:spPr>
        <a:xfrm>
          <a:off x="13004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70" name="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71"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2" name="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4" name="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6" name="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ゴミ処理業務や消防業務を一部事務組合で行っているため、負担金が多額となっているためである。今後は、補助金対象事業の見直しや一部事務組合の事業内容についても改善・効率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38</xdr:row>
      <xdr:rowOff>12700</xdr:rowOff>
    </xdr:to>
    <xdr:cxnSp macro="">
      <xdr:nvCxnSpPr>
        <xdr:cNvPr id="309" name="直線コネクタ 308"/>
        <xdr:cNvCxnSpPr/>
      </xdr:nvCxnSpPr>
      <xdr:spPr>
        <a:xfrm flipV="1">
          <a:off x="15671800" y="65003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12700</xdr:rowOff>
    </xdr:to>
    <xdr:cxnSp macro="">
      <xdr:nvCxnSpPr>
        <xdr:cNvPr id="312" name="直線コネクタ 311"/>
        <xdr:cNvCxnSpPr/>
      </xdr:nvCxnSpPr>
      <xdr:spPr>
        <a:xfrm>
          <a:off x="14782800" y="6491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147574</xdr:rowOff>
    </xdr:to>
    <xdr:cxnSp macro="">
      <xdr:nvCxnSpPr>
        <xdr:cNvPr id="315" name="直線コネクタ 314"/>
        <xdr:cNvCxnSpPr/>
      </xdr:nvCxnSpPr>
      <xdr:spPr>
        <a:xfrm>
          <a:off x="13893800" y="63906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46990</xdr:rowOff>
    </xdr:to>
    <xdr:cxnSp macro="">
      <xdr:nvCxnSpPr>
        <xdr:cNvPr id="318" name="直線コネクタ 317"/>
        <xdr:cNvCxnSpPr/>
      </xdr:nvCxnSpPr>
      <xdr:spPr>
        <a:xfrm>
          <a:off x="13004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8" name="楕円 327"/>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9"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0" name="楕円 329"/>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1" name="テキスト ボックス 330"/>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2" name="楕円 331"/>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3" name="テキスト ボックス 332"/>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4" name="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6" name="楕円 33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7" name="テキスト ボックス 33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公債費に係る経常収支比率は類似団体平均を下回っているが、道の駅や小中学校耐震補強整備工事に関する公債費の元金償還開始により、前年より１．１ポイント増加となり、年々増加となっている。</a:t>
          </a:r>
        </a:p>
        <a:p>
          <a:r>
            <a:rPr kumimoji="1" lang="ja-JP" altLang="en-US" sz="1300">
              <a:latin typeface="ＭＳ Ｐゴシック" panose="020B0600070205080204" pitchFamily="50" charset="-128"/>
              <a:ea typeface="ＭＳ Ｐゴシック" panose="020B0600070205080204" pitchFamily="50" charset="-128"/>
            </a:rPr>
            <a:t>今後は長期財政計画を考慮し、地方債に大きく頼ることのない財政運営に努める。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76</xdr:row>
      <xdr:rowOff>117202</xdr:rowOff>
    </xdr:to>
    <xdr:cxnSp macro="">
      <xdr:nvCxnSpPr>
        <xdr:cNvPr id="371" name="直線コネクタ 370"/>
        <xdr:cNvCxnSpPr/>
      </xdr:nvCxnSpPr>
      <xdr:spPr>
        <a:xfrm>
          <a:off x="3987800" y="13075557"/>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45357</xdr:rowOff>
    </xdr:to>
    <xdr:cxnSp macro="">
      <xdr:nvCxnSpPr>
        <xdr:cNvPr id="374" name="直線コネクタ 373"/>
        <xdr:cNvCxnSpPr/>
      </xdr:nvCxnSpPr>
      <xdr:spPr>
        <a:xfrm>
          <a:off x="3098800" y="1304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158024</xdr:rowOff>
    </xdr:from>
    <xdr:to>
      <xdr:col>15</xdr:col>
      <xdr:colOff>98425</xdr:colOff>
      <xdr:row>76</xdr:row>
      <xdr:rowOff>12700</xdr:rowOff>
    </xdr:to>
    <xdr:cxnSp macro="">
      <xdr:nvCxnSpPr>
        <xdr:cNvPr id="377" name="直線コネクタ 376"/>
        <xdr:cNvCxnSpPr/>
      </xdr:nvCxnSpPr>
      <xdr:spPr>
        <a:xfrm>
          <a:off x="2209800" y="13016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144962</xdr:rowOff>
    </xdr:from>
    <xdr:to>
      <xdr:col>11</xdr:col>
      <xdr:colOff>9525</xdr:colOff>
      <xdr:row>75</xdr:row>
      <xdr:rowOff>158024</xdr:rowOff>
    </xdr:to>
    <xdr:cxnSp macro="">
      <xdr:nvCxnSpPr>
        <xdr:cNvPr id="380" name="直線コネクタ 379"/>
        <xdr:cNvCxnSpPr/>
      </xdr:nvCxnSpPr>
      <xdr:spPr>
        <a:xfrm>
          <a:off x="1320800" y="13003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66402</xdr:rowOff>
    </xdr:from>
    <xdr:to>
      <xdr:col>24</xdr:col>
      <xdr:colOff>76200</xdr:colOff>
      <xdr:row>76</xdr:row>
      <xdr:rowOff>168002</xdr:rowOff>
    </xdr:to>
    <xdr:sp macro="" textlink="">
      <xdr:nvSpPr>
        <xdr:cNvPr id="390" name="楕円 389"/>
        <xdr:cNvSpPr/>
      </xdr:nvSpPr>
      <xdr:spPr>
        <a:xfrm>
          <a:off x="4775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82929</xdr:rowOff>
    </xdr:from>
    <xdr:ext cx="762000" cy="259045"/>
    <xdr:sp macro="" textlink="">
      <xdr:nvSpPr>
        <xdr:cNvPr id="391" name="公債費該当値テキスト"/>
        <xdr:cNvSpPr txBox="1"/>
      </xdr:nvSpPr>
      <xdr:spPr>
        <a:xfrm>
          <a:off x="4914900" y="1294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92" name="楕円 391"/>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93" name="テキスト ボックス 392"/>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4" name="楕円 393"/>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5" name="テキスト ボックス 394"/>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107224</xdr:rowOff>
    </xdr:from>
    <xdr:to>
      <xdr:col>11</xdr:col>
      <xdr:colOff>60325</xdr:colOff>
      <xdr:row>76</xdr:row>
      <xdr:rowOff>37374</xdr:rowOff>
    </xdr:to>
    <xdr:sp macro="" textlink="">
      <xdr:nvSpPr>
        <xdr:cNvPr id="396" name="楕円 395"/>
        <xdr:cNvSpPr/>
      </xdr:nvSpPr>
      <xdr:spPr>
        <a:xfrm>
          <a:off x="2159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47551</xdr:rowOff>
    </xdr:from>
    <xdr:ext cx="762000" cy="259045"/>
    <xdr:sp macro="" textlink="">
      <xdr:nvSpPr>
        <xdr:cNvPr id="397" name="テキスト ボックス 396"/>
        <xdr:cNvSpPr txBox="1"/>
      </xdr:nvSpPr>
      <xdr:spPr>
        <a:xfrm>
          <a:off x="1828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94162</xdr:rowOff>
    </xdr:from>
    <xdr:to>
      <xdr:col>6</xdr:col>
      <xdr:colOff>171450</xdr:colOff>
      <xdr:row>76</xdr:row>
      <xdr:rowOff>24312</xdr:rowOff>
    </xdr:to>
    <xdr:sp macro="" textlink="">
      <xdr:nvSpPr>
        <xdr:cNvPr id="398" name="楕円 397"/>
        <xdr:cNvSpPr/>
      </xdr:nvSpPr>
      <xdr:spPr>
        <a:xfrm>
          <a:off x="1270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34489</xdr:rowOff>
    </xdr:from>
    <xdr:ext cx="762000" cy="259045"/>
    <xdr:sp macro="" textlink="">
      <xdr:nvSpPr>
        <xdr:cNvPr id="399" name="テキスト ボックス 398"/>
        <xdr:cNvSpPr txBox="1"/>
      </xdr:nvSpPr>
      <xdr:spPr>
        <a:xfrm>
          <a:off x="939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公債費以外の経常収支比率に占める割合は、２．５ポイント減少し、類似団体平均を下回った。</a:t>
          </a:r>
        </a:p>
        <a:p>
          <a:r>
            <a:rPr kumimoji="1" lang="ja-JP" altLang="en-US" sz="1300">
              <a:latin typeface="ＭＳ Ｐゴシック" panose="020B0600070205080204" pitchFamily="50" charset="-128"/>
              <a:ea typeface="ＭＳ Ｐゴシック" panose="020B0600070205080204" pitchFamily="50" charset="-128"/>
            </a:rPr>
            <a:t>主な要因は扶助費の減少によるものであるが、今後は公債費以外についても、引き続き義務的経費の抑制や、新たな財源確保などにより比率の減少に努める。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49276</xdr:rowOff>
    </xdr:to>
    <xdr:cxnSp macro="">
      <xdr:nvCxnSpPr>
        <xdr:cNvPr id="430" name="直線コネクタ 429"/>
        <xdr:cNvCxnSpPr/>
      </xdr:nvCxnSpPr>
      <xdr:spPr>
        <a:xfrm flipV="1">
          <a:off x="15671800" y="1330807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49276</xdr:rowOff>
    </xdr:to>
    <xdr:cxnSp macro="">
      <xdr:nvCxnSpPr>
        <xdr:cNvPr id="433" name="直線コネクタ 432"/>
        <xdr:cNvCxnSpPr/>
      </xdr:nvCxnSpPr>
      <xdr:spPr>
        <a:xfrm>
          <a:off x="14782800" y="133172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115570</xdr:rowOff>
    </xdr:to>
    <xdr:cxnSp macro="">
      <xdr:nvCxnSpPr>
        <xdr:cNvPr id="436" name="直線コネクタ 435"/>
        <xdr:cNvCxnSpPr/>
      </xdr:nvCxnSpPr>
      <xdr:spPr>
        <a:xfrm>
          <a:off x="13893800" y="131480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117856</xdr:rowOff>
    </xdr:to>
    <xdr:cxnSp macro="">
      <xdr:nvCxnSpPr>
        <xdr:cNvPr id="439" name="直線コネクタ 438"/>
        <xdr:cNvCxnSpPr/>
      </xdr:nvCxnSpPr>
      <xdr:spPr>
        <a:xfrm>
          <a:off x="13004800" y="13111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3" name="テキスト ボックス 442"/>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9" name="楕円 448"/>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72153</xdr:rowOff>
    </xdr:from>
    <xdr:ext cx="762000" cy="259045"/>
    <xdr:sp macro="" textlink="">
      <xdr:nvSpPr>
        <xdr:cNvPr id="450" name="公債費以外該当値テキスト"/>
        <xdr:cNvSpPr txBox="1"/>
      </xdr:nvSpPr>
      <xdr:spPr>
        <a:xfrm>
          <a:off x="16598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1" name="楕円 450"/>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2" name="テキスト ボックス 451"/>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3" name="楕円 452"/>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4" name="テキスト ボックス 453"/>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5" name="楕円 454"/>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6" name="テキスト ボックス 455"/>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7" name="楕円 456"/>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58" name="テキスト ボックス 457"/>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23341</xdr:rowOff>
    </xdr:from>
    <xdr:to>
      <xdr:col>29</xdr:col>
      <xdr:colOff>127000</xdr:colOff>
      <xdr:row>18</xdr:row>
      <xdr:rowOff>50511</xdr:rowOff>
    </xdr:to>
    <xdr:cxnSp macro="">
      <xdr:nvCxnSpPr>
        <xdr:cNvPr id="52" name="直線コネクタ 51"/>
        <xdr:cNvCxnSpPr/>
      </xdr:nvCxnSpPr>
      <xdr:spPr bwMode="auto">
        <a:xfrm>
          <a:off x="5003800" y="3157066"/>
          <a:ext cx="647700" cy="27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23341</xdr:rowOff>
    </xdr:from>
    <xdr:to>
      <xdr:col>26</xdr:col>
      <xdr:colOff>50800</xdr:colOff>
      <xdr:row>18</xdr:row>
      <xdr:rowOff>45809</xdr:rowOff>
    </xdr:to>
    <xdr:cxnSp macro="">
      <xdr:nvCxnSpPr>
        <xdr:cNvPr id="55" name="直線コネクタ 54"/>
        <xdr:cNvCxnSpPr/>
      </xdr:nvCxnSpPr>
      <xdr:spPr bwMode="auto">
        <a:xfrm flipV="1">
          <a:off x="4305300" y="3157066"/>
          <a:ext cx="698500" cy="2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45809</xdr:rowOff>
    </xdr:from>
    <xdr:to>
      <xdr:col>22</xdr:col>
      <xdr:colOff>114300</xdr:colOff>
      <xdr:row>18</xdr:row>
      <xdr:rowOff>91153</xdr:rowOff>
    </xdr:to>
    <xdr:cxnSp macro="">
      <xdr:nvCxnSpPr>
        <xdr:cNvPr id="58" name="直線コネクタ 57"/>
        <xdr:cNvCxnSpPr/>
      </xdr:nvCxnSpPr>
      <xdr:spPr bwMode="auto">
        <a:xfrm flipV="1">
          <a:off x="3606800" y="3179534"/>
          <a:ext cx="698500" cy="45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91153</xdr:rowOff>
    </xdr:from>
    <xdr:to>
      <xdr:col>18</xdr:col>
      <xdr:colOff>177800</xdr:colOff>
      <xdr:row>18</xdr:row>
      <xdr:rowOff>107090</xdr:rowOff>
    </xdr:to>
    <xdr:cxnSp macro="">
      <xdr:nvCxnSpPr>
        <xdr:cNvPr id="61" name="直線コネクタ 60"/>
        <xdr:cNvCxnSpPr/>
      </xdr:nvCxnSpPr>
      <xdr:spPr bwMode="auto">
        <a:xfrm flipV="1">
          <a:off x="2908300" y="3224878"/>
          <a:ext cx="698500" cy="1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171161</xdr:rowOff>
    </xdr:from>
    <xdr:to>
      <xdr:col>29</xdr:col>
      <xdr:colOff>177800</xdr:colOff>
      <xdr:row>18</xdr:row>
      <xdr:rowOff>101311</xdr:rowOff>
    </xdr:to>
    <xdr:sp macro="" textlink="">
      <xdr:nvSpPr>
        <xdr:cNvPr id="71" name="楕円 70"/>
        <xdr:cNvSpPr/>
      </xdr:nvSpPr>
      <xdr:spPr bwMode="auto">
        <a:xfrm>
          <a:off x="5600700" y="313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143238</xdr:rowOff>
    </xdr:from>
    <xdr:ext cx="762000" cy="259045"/>
    <xdr:sp macro="" textlink="">
      <xdr:nvSpPr>
        <xdr:cNvPr id="72" name="人口1人当たり決算額の推移該当値テキスト130"/>
        <xdr:cNvSpPr txBox="1"/>
      </xdr:nvSpPr>
      <xdr:spPr>
        <a:xfrm>
          <a:off x="5740400" y="310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143991</xdr:rowOff>
    </xdr:from>
    <xdr:to>
      <xdr:col>26</xdr:col>
      <xdr:colOff>101600</xdr:colOff>
      <xdr:row>18</xdr:row>
      <xdr:rowOff>74141</xdr:rowOff>
    </xdr:to>
    <xdr:sp macro="" textlink="">
      <xdr:nvSpPr>
        <xdr:cNvPr id="73" name="楕円 72"/>
        <xdr:cNvSpPr/>
      </xdr:nvSpPr>
      <xdr:spPr bwMode="auto">
        <a:xfrm>
          <a:off x="4953000" y="3106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58918</xdr:rowOff>
    </xdr:from>
    <xdr:ext cx="736600" cy="259045"/>
    <xdr:sp macro="" textlink="">
      <xdr:nvSpPr>
        <xdr:cNvPr id="74" name="テキスト ボックス 73"/>
        <xdr:cNvSpPr txBox="1"/>
      </xdr:nvSpPr>
      <xdr:spPr>
        <a:xfrm>
          <a:off x="4622800" y="319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166459</xdr:rowOff>
    </xdr:from>
    <xdr:to>
      <xdr:col>22</xdr:col>
      <xdr:colOff>165100</xdr:colOff>
      <xdr:row>18</xdr:row>
      <xdr:rowOff>96609</xdr:rowOff>
    </xdr:to>
    <xdr:sp macro="" textlink="">
      <xdr:nvSpPr>
        <xdr:cNvPr id="75" name="楕円 74"/>
        <xdr:cNvSpPr/>
      </xdr:nvSpPr>
      <xdr:spPr bwMode="auto">
        <a:xfrm>
          <a:off x="4254500" y="312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81386</xdr:rowOff>
    </xdr:from>
    <xdr:ext cx="762000" cy="259045"/>
    <xdr:sp macro="" textlink="">
      <xdr:nvSpPr>
        <xdr:cNvPr id="76" name="テキスト ボックス 75"/>
        <xdr:cNvSpPr txBox="1"/>
      </xdr:nvSpPr>
      <xdr:spPr>
        <a:xfrm>
          <a:off x="3924300" y="321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40353</xdr:rowOff>
    </xdr:from>
    <xdr:to>
      <xdr:col>19</xdr:col>
      <xdr:colOff>38100</xdr:colOff>
      <xdr:row>18</xdr:row>
      <xdr:rowOff>141953</xdr:rowOff>
    </xdr:to>
    <xdr:sp macro="" textlink="">
      <xdr:nvSpPr>
        <xdr:cNvPr id="77" name="楕円 76"/>
        <xdr:cNvSpPr/>
      </xdr:nvSpPr>
      <xdr:spPr bwMode="auto">
        <a:xfrm>
          <a:off x="3556000" y="3174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126730</xdr:rowOff>
    </xdr:from>
    <xdr:ext cx="762000" cy="259045"/>
    <xdr:sp macro="" textlink="">
      <xdr:nvSpPr>
        <xdr:cNvPr id="78" name="テキスト ボックス 77"/>
        <xdr:cNvSpPr txBox="1"/>
      </xdr:nvSpPr>
      <xdr:spPr>
        <a:xfrm>
          <a:off x="3225800" y="326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56290</xdr:rowOff>
    </xdr:from>
    <xdr:to>
      <xdr:col>15</xdr:col>
      <xdr:colOff>101600</xdr:colOff>
      <xdr:row>18</xdr:row>
      <xdr:rowOff>157890</xdr:rowOff>
    </xdr:to>
    <xdr:sp macro="" textlink="">
      <xdr:nvSpPr>
        <xdr:cNvPr id="79" name="楕円 78"/>
        <xdr:cNvSpPr/>
      </xdr:nvSpPr>
      <xdr:spPr bwMode="auto">
        <a:xfrm>
          <a:off x="2857500" y="319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142667</xdr:rowOff>
    </xdr:from>
    <xdr:ext cx="762000" cy="259045"/>
    <xdr:sp macro="" textlink="">
      <xdr:nvSpPr>
        <xdr:cNvPr id="80" name="テキスト ボックス 79"/>
        <xdr:cNvSpPr txBox="1"/>
      </xdr:nvSpPr>
      <xdr:spPr>
        <a:xfrm>
          <a:off x="2527300" y="327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67621</xdr:rowOff>
    </xdr:from>
    <xdr:to>
      <xdr:col>29</xdr:col>
      <xdr:colOff>127000</xdr:colOff>
      <xdr:row>36</xdr:row>
      <xdr:rowOff>113684</xdr:rowOff>
    </xdr:to>
    <xdr:cxnSp macro="">
      <xdr:nvCxnSpPr>
        <xdr:cNvPr id="113" name="直線コネクタ 112"/>
        <xdr:cNvCxnSpPr/>
      </xdr:nvCxnSpPr>
      <xdr:spPr bwMode="auto">
        <a:xfrm flipV="1">
          <a:off x="5003800" y="7020871"/>
          <a:ext cx="6477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113684</xdr:rowOff>
    </xdr:from>
    <xdr:to>
      <xdr:col>26</xdr:col>
      <xdr:colOff>50800</xdr:colOff>
      <xdr:row>36</xdr:row>
      <xdr:rowOff>123609</xdr:rowOff>
    </xdr:to>
    <xdr:cxnSp macro="">
      <xdr:nvCxnSpPr>
        <xdr:cNvPr id="116" name="直線コネクタ 115"/>
        <xdr:cNvCxnSpPr/>
      </xdr:nvCxnSpPr>
      <xdr:spPr bwMode="auto">
        <a:xfrm flipV="1">
          <a:off x="4305300" y="7066934"/>
          <a:ext cx="698500" cy="9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123609</xdr:rowOff>
    </xdr:from>
    <xdr:to>
      <xdr:col>22</xdr:col>
      <xdr:colOff>114300</xdr:colOff>
      <xdr:row>36</xdr:row>
      <xdr:rowOff>141459</xdr:rowOff>
    </xdr:to>
    <xdr:cxnSp macro="">
      <xdr:nvCxnSpPr>
        <xdr:cNvPr id="119" name="直線コネクタ 118"/>
        <xdr:cNvCxnSpPr/>
      </xdr:nvCxnSpPr>
      <xdr:spPr bwMode="auto">
        <a:xfrm flipV="1">
          <a:off x="3606800" y="7076859"/>
          <a:ext cx="698500" cy="1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141459</xdr:rowOff>
    </xdr:from>
    <xdr:to>
      <xdr:col>18</xdr:col>
      <xdr:colOff>177800</xdr:colOff>
      <xdr:row>36</xdr:row>
      <xdr:rowOff>146850</xdr:rowOff>
    </xdr:to>
    <xdr:cxnSp macro="">
      <xdr:nvCxnSpPr>
        <xdr:cNvPr id="122" name="直線コネクタ 121"/>
        <xdr:cNvCxnSpPr/>
      </xdr:nvCxnSpPr>
      <xdr:spPr bwMode="auto">
        <a:xfrm flipV="1">
          <a:off x="2908300" y="7094709"/>
          <a:ext cx="698500" cy="5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16821</xdr:rowOff>
    </xdr:from>
    <xdr:to>
      <xdr:col>29</xdr:col>
      <xdr:colOff>177800</xdr:colOff>
      <xdr:row>36</xdr:row>
      <xdr:rowOff>118421</xdr:rowOff>
    </xdr:to>
    <xdr:sp macro="" textlink="">
      <xdr:nvSpPr>
        <xdr:cNvPr id="132" name="楕円 131"/>
        <xdr:cNvSpPr/>
      </xdr:nvSpPr>
      <xdr:spPr bwMode="auto">
        <a:xfrm>
          <a:off x="5600700" y="6970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331798</xdr:rowOff>
    </xdr:from>
    <xdr:ext cx="762000" cy="259045"/>
    <xdr:sp macro="" textlink="">
      <xdr:nvSpPr>
        <xdr:cNvPr id="133" name="人口1人当たり決算額の推移該当値テキスト445"/>
        <xdr:cNvSpPr txBox="1"/>
      </xdr:nvSpPr>
      <xdr:spPr>
        <a:xfrm>
          <a:off x="5740400" y="694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62884</xdr:rowOff>
    </xdr:from>
    <xdr:to>
      <xdr:col>26</xdr:col>
      <xdr:colOff>101600</xdr:colOff>
      <xdr:row>36</xdr:row>
      <xdr:rowOff>164484</xdr:rowOff>
    </xdr:to>
    <xdr:sp macro="" textlink="">
      <xdr:nvSpPr>
        <xdr:cNvPr id="134" name="楕円 133"/>
        <xdr:cNvSpPr/>
      </xdr:nvSpPr>
      <xdr:spPr bwMode="auto">
        <a:xfrm>
          <a:off x="4953000" y="701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149261</xdr:rowOff>
    </xdr:from>
    <xdr:ext cx="736600" cy="259045"/>
    <xdr:sp macro="" textlink="">
      <xdr:nvSpPr>
        <xdr:cNvPr id="135" name="テキスト ボックス 134"/>
        <xdr:cNvSpPr txBox="1"/>
      </xdr:nvSpPr>
      <xdr:spPr>
        <a:xfrm>
          <a:off x="4622800" y="71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72809</xdr:rowOff>
    </xdr:from>
    <xdr:to>
      <xdr:col>22</xdr:col>
      <xdr:colOff>165100</xdr:colOff>
      <xdr:row>37</xdr:row>
      <xdr:rowOff>2959</xdr:rowOff>
    </xdr:to>
    <xdr:sp macro="" textlink="">
      <xdr:nvSpPr>
        <xdr:cNvPr id="136" name="楕円 135"/>
        <xdr:cNvSpPr/>
      </xdr:nvSpPr>
      <xdr:spPr bwMode="auto">
        <a:xfrm>
          <a:off x="4254500" y="702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159186</xdr:rowOff>
    </xdr:from>
    <xdr:ext cx="762000" cy="259045"/>
    <xdr:sp macro="" textlink="">
      <xdr:nvSpPr>
        <xdr:cNvPr id="137" name="テキスト ボックス 136"/>
        <xdr:cNvSpPr txBox="1"/>
      </xdr:nvSpPr>
      <xdr:spPr>
        <a:xfrm>
          <a:off x="3924300" y="711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90659</xdr:rowOff>
    </xdr:from>
    <xdr:to>
      <xdr:col>19</xdr:col>
      <xdr:colOff>38100</xdr:colOff>
      <xdr:row>37</xdr:row>
      <xdr:rowOff>20809</xdr:rowOff>
    </xdr:to>
    <xdr:sp macro="" textlink="">
      <xdr:nvSpPr>
        <xdr:cNvPr id="138" name="楕円 137"/>
        <xdr:cNvSpPr/>
      </xdr:nvSpPr>
      <xdr:spPr bwMode="auto">
        <a:xfrm>
          <a:off x="3556000" y="704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5586</xdr:rowOff>
    </xdr:from>
    <xdr:ext cx="762000" cy="259045"/>
    <xdr:sp macro="" textlink="">
      <xdr:nvSpPr>
        <xdr:cNvPr id="139" name="テキスト ボックス 138"/>
        <xdr:cNvSpPr txBox="1"/>
      </xdr:nvSpPr>
      <xdr:spPr>
        <a:xfrm>
          <a:off x="3225800" y="71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96050</xdr:rowOff>
    </xdr:from>
    <xdr:to>
      <xdr:col>15</xdr:col>
      <xdr:colOff>101600</xdr:colOff>
      <xdr:row>37</xdr:row>
      <xdr:rowOff>26200</xdr:rowOff>
    </xdr:to>
    <xdr:sp macro="" textlink="">
      <xdr:nvSpPr>
        <xdr:cNvPr id="140" name="楕円 139"/>
        <xdr:cNvSpPr/>
      </xdr:nvSpPr>
      <xdr:spPr bwMode="auto">
        <a:xfrm>
          <a:off x="2857500" y="704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10977</xdr:rowOff>
    </xdr:from>
    <xdr:ext cx="762000" cy="259045"/>
    <xdr:sp macro="" textlink="">
      <xdr:nvSpPr>
        <xdr:cNvPr id="141" name="テキスト ボックス 140"/>
        <xdr:cNvSpPr txBox="1"/>
      </xdr:nvSpPr>
      <xdr:spPr>
        <a:xfrm>
          <a:off x="2527300" y="71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22,695
22,325
34.20
11,128,729
10,774,397
335,684
5,048,836
7,403,852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42578</xdr:rowOff>
    </xdr:from>
    <xdr:to>
      <xdr:col>24</xdr:col>
      <xdr:colOff>63500</xdr:colOff>
      <xdr:row>38</xdr:row>
      <xdr:rowOff>106161</xdr:rowOff>
    </xdr:to>
    <xdr:cxnSp macro="">
      <xdr:nvCxnSpPr>
        <xdr:cNvPr id="63" name="直線コネクタ 62"/>
        <xdr:cNvCxnSpPr/>
      </xdr:nvCxnSpPr>
      <xdr:spPr>
        <a:xfrm flipV="1">
          <a:off x="3797300" y="6557678"/>
          <a:ext cx="838200" cy="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106161</xdr:rowOff>
    </xdr:from>
    <xdr:to>
      <xdr:col>19</xdr:col>
      <xdr:colOff>177800</xdr:colOff>
      <xdr:row>38</xdr:row>
      <xdr:rowOff>116970</xdr:rowOff>
    </xdr:to>
    <xdr:cxnSp macro="">
      <xdr:nvCxnSpPr>
        <xdr:cNvPr id="66" name="直線コネクタ 65"/>
        <xdr:cNvCxnSpPr/>
      </xdr:nvCxnSpPr>
      <xdr:spPr>
        <a:xfrm flipV="1">
          <a:off x="2908300" y="6621261"/>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116970</xdr:rowOff>
    </xdr:from>
    <xdr:to>
      <xdr:col>15</xdr:col>
      <xdr:colOff>50800</xdr:colOff>
      <xdr:row>38</xdr:row>
      <xdr:rowOff>150068</xdr:rowOff>
    </xdr:to>
    <xdr:cxnSp macro="">
      <xdr:nvCxnSpPr>
        <xdr:cNvPr id="69" name="直線コネクタ 68"/>
        <xdr:cNvCxnSpPr/>
      </xdr:nvCxnSpPr>
      <xdr:spPr>
        <a:xfrm flipV="1">
          <a:off x="2019300" y="6632070"/>
          <a:ext cx="889000" cy="3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150068</xdr:rowOff>
    </xdr:from>
    <xdr:to>
      <xdr:col>10</xdr:col>
      <xdr:colOff>114300</xdr:colOff>
      <xdr:row>38</xdr:row>
      <xdr:rowOff>151293</xdr:rowOff>
    </xdr:to>
    <xdr:cxnSp macro="">
      <xdr:nvCxnSpPr>
        <xdr:cNvPr id="72" name="直線コネクタ 71"/>
        <xdr:cNvCxnSpPr/>
      </xdr:nvCxnSpPr>
      <xdr:spPr>
        <a:xfrm flipV="1">
          <a:off x="1130300" y="6665168"/>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163228</xdr:rowOff>
    </xdr:from>
    <xdr:to>
      <xdr:col>24</xdr:col>
      <xdr:colOff>114300</xdr:colOff>
      <xdr:row>38</xdr:row>
      <xdr:rowOff>93378</xdr:rowOff>
    </xdr:to>
    <xdr:sp macro="" textlink="">
      <xdr:nvSpPr>
        <xdr:cNvPr id="82" name="楕円 81"/>
        <xdr:cNvSpPr/>
      </xdr:nvSpPr>
      <xdr:spPr>
        <a:xfrm>
          <a:off x="4584700" y="65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78155</xdr:rowOff>
    </xdr:from>
    <xdr:ext cx="534377" cy="259045"/>
    <xdr:sp macro="" textlink="">
      <xdr:nvSpPr>
        <xdr:cNvPr id="83" name="人件費該当値テキスト"/>
        <xdr:cNvSpPr txBox="1"/>
      </xdr:nvSpPr>
      <xdr:spPr>
        <a:xfrm>
          <a:off x="4686300" y="642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55361</xdr:rowOff>
    </xdr:from>
    <xdr:to>
      <xdr:col>20</xdr:col>
      <xdr:colOff>38100</xdr:colOff>
      <xdr:row>38</xdr:row>
      <xdr:rowOff>156961</xdr:rowOff>
    </xdr:to>
    <xdr:sp macro="" textlink="">
      <xdr:nvSpPr>
        <xdr:cNvPr id="84" name="楕円 83"/>
        <xdr:cNvSpPr/>
      </xdr:nvSpPr>
      <xdr:spPr>
        <a:xfrm>
          <a:off x="3746500" y="65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148088</xdr:rowOff>
    </xdr:from>
    <xdr:ext cx="534377" cy="259045"/>
    <xdr:sp macro="" textlink="">
      <xdr:nvSpPr>
        <xdr:cNvPr id="85" name="テキスト ボックス 84"/>
        <xdr:cNvSpPr txBox="1"/>
      </xdr:nvSpPr>
      <xdr:spPr>
        <a:xfrm>
          <a:off x="3530111" y="666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66170</xdr:rowOff>
    </xdr:from>
    <xdr:to>
      <xdr:col>15</xdr:col>
      <xdr:colOff>101600</xdr:colOff>
      <xdr:row>38</xdr:row>
      <xdr:rowOff>167770</xdr:rowOff>
    </xdr:to>
    <xdr:sp macro="" textlink="">
      <xdr:nvSpPr>
        <xdr:cNvPr id="86" name="楕円 85"/>
        <xdr:cNvSpPr/>
      </xdr:nvSpPr>
      <xdr:spPr>
        <a:xfrm>
          <a:off x="2857500" y="65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158897</xdr:rowOff>
    </xdr:from>
    <xdr:ext cx="534377" cy="259045"/>
    <xdr:sp macro="" textlink="">
      <xdr:nvSpPr>
        <xdr:cNvPr id="87" name="テキスト ボックス 86"/>
        <xdr:cNvSpPr txBox="1"/>
      </xdr:nvSpPr>
      <xdr:spPr>
        <a:xfrm>
          <a:off x="2641111" y="66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99268</xdr:rowOff>
    </xdr:from>
    <xdr:to>
      <xdr:col>10</xdr:col>
      <xdr:colOff>165100</xdr:colOff>
      <xdr:row>39</xdr:row>
      <xdr:rowOff>29418</xdr:rowOff>
    </xdr:to>
    <xdr:sp macro="" textlink="">
      <xdr:nvSpPr>
        <xdr:cNvPr id="88" name="楕円 87"/>
        <xdr:cNvSpPr/>
      </xdr:nvSpPr>
      <xdr:spPr>
        <a:xfrm>
          <a:off x="1968500" y="661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20545</xdr:rowOff>
    </xdr:from>
    <xdr:ext cx="534377" cy="259045"/>
    <xdr:sp macro="" textlink="">
      <xdr:nvSpPr>
        <xdr:cNvPr id="89" name="テキスト ボックス 88"/>
        <xdr:cNvSpPr txBox="1"/>
      </xdr:nvSpPr>
      <xdr:spPr>
        <a:xfrm>
          <a:off x="1752111" y="670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100493</xdr:rowOff>
    </xdr:from>
    <xdr:to>
      <xdr:col>6</xdr:col>
      <xdr:colOff>38100</xdr:colOff>
      <xdr:row>39</xdr:row>
      <xdr:rowOff>30643</xdr:rowOff>
    </xdr:to>
    <xdr:sp macro="" textlink="">
      <xdr:nvSpPr>
        <xdr:cNvPr id="90" name="楕円 89"/>
        <xdr:cNvSpPr/>
      </xdr:nvSpPr>
      <xdr:spPr>
        <a:xfrm>
          <a:off x="1079500" y="661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21770</xdr:rowOff>
    </xdr:from>
    <xdr:ext cx="534377" cy="259045"/>
    <xdr:sp macro="" textlink="">
      <xdr:nvSpPr>
        <xdr:cNvPr id="91" name="テキスト ボックス 90"/>
        <xdr:cNvSpPr txBox="1"/>
      </xdr:nvSpPr>
      <xdr:spPr>
        <a:xfrm>
          <a:off x="863111" y="670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64567</xdr:rowOff>
    </xdr:from>
    <xdr:to>
      <xdr:col>24</xdr:col>
      <xdr:colOff>63500</xdr:colOff>
      <xdr:row>57</xdr:row>
      <xdr:rowOff>64929</xdr:rowOff>
    </xdr:to>
    <xdr:cxnSp macro="">
      <xdr:nvCxnSpPr>
        <xdr:cNvPr id="121" name="直線コネクタ 120"/>
        <xdr:cNvCxnSpPr/>
      </xdr:nvCxnSpPr>
      <xdr:spPr>
        <a:xfrm flipV="1">
          <a:off x="3797300" y="9665767"/>
          <a:ext cx="838200" cy="17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64929</xdr:rowOff>
    </xdr:from>
    <xdr:to>
      <xdr:col>19</xdr:col>
      <xdr:colOff>177800</xdr:colOff>
      <xdr:row>57</xdr:row>
      <xdr:rowOff>121774</xdr:rowOff>
    </xdr:to>
    <xdr:cxnSp macro="">
      <xdr:nvCxnSpPr>
        <xdr:cNvPr id="124" name="直線コネクタ 123"/>
        <xdr:cNvCxnSpPr/>
      </xdr:nvCxnSpPr>
      <xdr:spPr>
        <a:xfrm flipV="1">
          <a:off x="2908300" y="9837579"/>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121774</xdr:rowOff>
    </xdr:from>
    <xdr:to>
      <xdr:col>15</xdr:col>
      <xdr:colOff>50800</xdr:colOff>
      <xdr:row>57</xdr:row>
      <xdr:rowOff>136633</xdr:rowOff>
    </xdr:to>
    <xdr:cxnSp macro="">
      <xdr:nvCxnSpPr>
        <xdr:cNvPr id="127" name="直線コネクタ 126"/>
        <xdr:cNvCxnSpPr/>
      </xdr:nvCxnSpPr>
      <xdr:spPr>
        <a:xfrm flipV="1">
          <a:off x="2019300" y="989442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136633</xdr:rowOff>
    </xdr:from>
    <xdr:to>
      <xdr:col>10</xdr:col>
      <xdr:colOff>114300</xdr:colOff>
      <xdr:row>57</xdr:row>
      <xdr:rowOff>150692</xdr:rowOff>
    </xdr:to>
    <xdr:cxnSp macro="">
      <xdr:nvCxnSpPr>
        <xdr:cNvPr id="130" name="直線コネクタ 129"/>
        <xdr:cNvCxnSpPr/>
      </xdr:nvCxnSpPr>
      <xdr:spPr>
        <a:xfrm flipV="1">
          <a:off x="1130300" y="9909283"/>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13767</xdr:rowOff>
    </xdr:from>
    <xdr:to>
      <xdr:col>24</xdr:col>
      <xdr:colOff>114300</xdr:colOff>
      <xdr:row>56</xdr:row>
      <xdr:rowOff>115367</xdr:rowOff>
    </xdr:to>
    <xdr:sp macro="" textlink="">
      <xdr:nvSpPr>
        <xdr:cNvPr id="140" name="楕円 139"/>
        <xdr:cNvSpPr/>
      </xdr:nvSpPr>
      <xdr:spPr>
        <a:xfrm>
          <a:off x="4584700" y="96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163644</xdr:rowOff>
    </xdr:from>
    <xdr:ext cx="534377" cy="259045"/>
    <xdr:sp macro="" textlink="">
      <xdr:nvSpPr>
        <xdr:cNvPr id="141" name="物件費該当値テキスト"/>
        <xdr:cNvSpPr txBox="1"/>
      </xdr:nvSpPr>
      <xdr:spPr>
        <a:xfrm>
          <a:off x="4686300" y="959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14129</xdr:rowOff>
    </xdr:from>
    <xdr:to>
      <xdr:col>20</xdr:col>
      <xdr:colOff>38100</xdr:colOff>
      <xdr:row>57</xdr:row>
      <xdr:rowOff>115729</xdr:rowOff>
    </xdr:to>
    <xdr:sp macro="" textlink="">
      <xdr:nvSpPr>
        <xdr:cNvPr id="142" name="楕円 141"/>
        <xdr:cNvSpPr/>
      </xdr:nvSpPr>
      <xdr:spPr>
        <a:xfrm>
          <a:off x="3746500" y="97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106856</xdr:rowOff>
    </xdr:from>
    <xdr:ext cx="534377" cy="259045"/>
    <xdr:sp macro="" textlink="">
      <xdr:nvSpPr>
        <xdr:cNvPr id="143" name="テキスト ボックス 142"/>
        <xdr:cNvSpPr txBox="1"/>
      </xdr:nvSpPr>
      <xdr:spPr>
        <a:xfrm>
          <a:off x="3530111" y="987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70974</xdr:rowOff>
    </xdr:from>
    <xdr:to>
      <xdr:col>15</xdr:col>
      <xdr:colOff>101600</xdr:colOff>
      <xdr:row>58</xdr:row>
      <xdr:rowOff>1124</xdr:rowOff>
    </xdr:to>
    <xdr:sp macro="" textlink="">
      <xdr:nvSpPr>
        <xdr:cNvPr id="144" name="楕円 143"/>
        <xdr:cNvSpPr/>
      </xdr:nvSpPr>
      <xdr:spPr>
        <a:xfrm>
          <a:off x="2857500" y="98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163701</xdr:rowOff>
    </xdr:from>
    <xdr:ext cx="534377" cy="259045"/>
    <xdr:sp macro="" textlink="">
      <xdr:nvSpPr>
        <xdr:cNvPr id="145" name="テキスト ボックス 144"/>
        <xdr:cNvSpPr txBox="1"/>
      </xdr:nvSpPr>
      <xdr:spPr>
        <a:xfrm>
          <a:off x="2641111" y="99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85833</xdr:rowOff>
    </xdr:from>
    <xdr:to>
      <xdr:col>10</xdr:col>
      <xdr:colOff>165100</xdr:colOff>
      <xdr:row>58</xdr:row>
      <xdr:rowOff>15983</xdr:rowOff>
    </xdr:to>
    <xdr:sp macro="" textlink="">
      <xdr:nvSpPr>
        <xdr:cNvPr id="146" name="楕円 145"/>
        <xdr:cNvSpPr/>
      </xdr:nvSpPr>
      <xdr:spPr>
        <a:xfrm>
          <a:off x="1968500" y="98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7110</xdr:rowOff>
    </xdr:from>
    <xdr:ext cx="534377" cy="259045"/>
    <xdr:sp macro="" textlink="">
      <xdr:nvSpPr>
        <xdr:cNvPr id="147" name="テキスト ボックス 146"/>
        <xdr:cNvSpPr txBox="1"/>
      </xdr:nvSpPr>
      <xdr:spPr>
        <a:xfrm>
          <a:off x="1752111" y="99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99892</xdr:rowOff>
    </xdr:from>
    <xdr:to>
      <xdr:col>6</xdr:col>
      <xdr:colOff>38100</xdr:colOff>
      <xdr:row>58</xdr:row>
      <xdr:rowOff>30042</xdr:rowOff>
    </xdr:to>
    <xdr:sp macro="" textlink="">
      <xdr:nvSpPr>
        <xdr:cNvPr id="148" name="楕円 147"/>
        <xdr:cNvSpPr/>
      </xdr:nvSpPr>
      <xdr:spPr>
        <a:xfrm>
          <a:off x="1079500" y="98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21169</xdr:rowOff>
    </xdr:from>
    <xdr:ext cx="534377" cy="259045"/>
    <xdr:sp macro="" textlink="">
      <xdr:nvSpPr>
        <xdr:cNvPr id="149" name="テキスト ボックス 148"/>
        <xdr:cNvSpPr txBox="1"/>
      </xdr:nvSpPr>
      <xdr:spPr>
        <a:xfrm>
          <a:off x="863111" y="99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75635</xdr:rowOff>
    </xdr:from>
    <xdr:to>
      <xdr:col>24</xdr:col>
      <xdr:colOff>63500</xdr:colOff>
      <xdr:row>75</xdr:row>
      <xdr:rowOff>82207</xdr:rowOff>
    </xdr:to>
    <xdr:cxnSp macro="">
      <xdr:nvCxnSpPr>
        <xdr:cNvPr id="174" name="直線コネクタ 173"/>
        <xdr:cNvCxnSpPr/>
      </xdr:nvCxnSpPr>
      <xdr:spPr>
        <a:xfrm flipV="1">
          <a:off x="3797300" y="12934385"/>
          <a:ext cx="8382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42009</xdr:rowOff>
    </xdr:from>
    <xdr:ext cx="469744" cy="259045"/>
    <xdr:sp macro="" textlink="">
      <xdr:nvSpPr>
        <xdr:cNvPr id="175" name="維持補修費平均値テキスト"/>
        <xdr:cNvSpPr txBox="1"/>
      </xdr:nvSpPr>
      <xdr:spPr>
        <a:xfrm>
          <a:off x="4686300" y="13072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82207</xdr:rowOff>
    </xdr:from>
    <xdr:to>
      <xdr:col>19</xdr:col>
      <xdr:colOff>177800</xdr:colOff>
      <xdr:row>75</xdr:row>
      <xdr:rowOff>153358</xdr:rowOff>
    </xdr:to>
    <xdr:cxnSp macro="">
      <xdr:nvCxnSpPr>
        <xdr:cNvPr id="177" name="直線コネクタ 176"/>
        <xdr:cNvCxnSpPr/>
      </xdr:nvCxnSpPr>
      <xdr:spPr>
        <a:xfrm flipV="1">
          <a:off x="2908300" y="12940957"/>
          <a:ext cx="889000" cy="7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169911</xdr:rowOff>
    </xdr:from>
    <xdr:ext cx="469744" cy="259045"/>
    <xdr:sp macro="" textlink="">
      <xdr:nvSpPr>
        <xdr:cNvPr id="179" name="テキスト ボックス 178"/>
        <xdr:cNvSpPr txBox="1"/>
      </xdr:nvSpPr>
      <xdr:spPr>
        <a:xfrm>
          <a:off x="3562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153358</xdr:rowOff>
    </xdr:from>
    <xdr:to>
      <xdr:col>15</xdr:col>
      <xdr:colOff>50800</xdr:colOff>
      <xdr:row>76</xdr:row>
      <xdr:rowOff>75464</xdr:rowOff>
    </xdr:to>
    <xdr:cxnSp macro="">
      <xdr:nvCxnSpPr>
        <xdr:cNvPr id="180" name="直線コネクタ 179"/>
        <xdr:cNvCxnSpPr/>
      </xdr:nvCxnSpPr>
      <xdr:spPr>
        <a:xfrm flipV="1">
          <a:off x="2019300" y="13012108"/>
          <a:ext cx="889000" cy="9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148080</xdr:rowOff>
    </xdr:from>
    <xdr:ext cx="469744" cy="259045"/>
    <xdr:sp macro="" textlink="">
      <xdr:nvSpPr>
        <xdr:cNvPr id="182" name="テキスト ボックス 181"/>
        <xdr:cNvSpPr txBox="1"/>
      </xdr:nvSpPr>
      <xdr:spPr>
        <a:xfrm>
          <a:off x="2673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75464</xdr:rowOff>
    </xdr:from>
    <xdr:to>
      <xdr:col>10</xdr:col>
      <xdr:colOff>114300</xdr:colOff>
      <xdr:row>76</xdr:row>
      <xdr:rowOff>107468</xdr:rowOff>
    </xdr:to>
    <xdr:cxnSp macro="">
      <xdr:nvCxnSpPr>
        <xdr:cNvPr id="183" name="直線コネクタ 182"/>
        <xdr:cNvCxnSpPr/>
      </xdr:nvCxnSpPr>
      <xdr:spPr>
        <a:xfrm flipV="1">
          <a:off x="1130300" y="131056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136822</xdr:rowOff>
    </xdr:from>
    <xdr:ext cx="469744" cy="259045"/>
    <xdr:sp macro="" textlink="">
      <xdr:nvSpPr>
        <xdr:cNvPr id="185" name="テキスト ボックス 184"/>
        <xdr:cNvSpPr txBox="1"/>
      </xdr:nvSpPr>
      <xdr:spPr>
        <a:xfrm>
          <a:off x="1784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20121</xdr:rowOff>
    </xdr:from>
    <xdr:ext cx="469744" cy="259045"/>
    <xdr:sp macro="" textlink="">
      <xdr:nvSpPr>
        <xdr:cNvPr id="187" name="テキスト ボックス 186"/>
        <xdr:cNvSpPr txBox="1"/>
      </xdr:nvSpPr>
      <xdr:spPr>
        <a:xfrm>
          <a:off x="895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24835</xdr:rowOff>
    </xdr:from>
    <xdr:to>
      <xdr:col>24</xdr:col>
      <xdr:colOff>114300</xdr:colOff>
      <xdr:row>75</xdr:row>
      <xdr:rowOff>126435</xdr:rowOff>
    </xdr:to>
    <xdr:sp macro="" textlink="">
      <xdr:nvSpPr>
        <xdr:cNvPr id="193" name="楕円 192"/>
        <xdr:cNvSpPr/>
      </xdr:nvSpPr>
      <xdr:spPr>
        <a:xfrm>
          <a:off x="4584700" y="128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47712</xdr:rowOff>
    </xdr:from>
    <xdr:ext cx="469744" cy="259045"/>
    <xdr:sp macro="" textlink="">
      <xdr:nvSpPr>
        <xdr:cNvPr id="194" name="維持補修費該当値テキスト"/>
        <xdr:cNvSpPr txBox="1"/>
      </xdr:nvSpPr>
      <xdr:spPr>
        <a:xfrm>
          <a:off x="4686300" y="1273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31407</xdr:rowOff>
    </xdr:from>
    <xdr:to>
      <xdr:col>20</xdr:col>
      <xdr:colOff>38100</xdr:colOff>
      <xdr:row>75</xdr:row>
      <xdr:rowOff>133007</xdr:rowOff>
    </xdr:to>
    <xdr:sp macro="" textlink="">
      <xdr:nvSpPr>
        <xdr:cNvPr id="195" name="楕円 194"/>
        <xdr:cNvSpPr/>
      </xdr:nvSpPr>
      <xdr:spPr>
        <a:xfrm>
          <a:off x="3746500" y="1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149534</xdr:rowOff>
    </xdr:from>
    <xdr:ext cx="469744" cy="259045"/>
    <xdr:sp macro="" textlink="">
      <xdr:nvSpPr>
        <xdr:cNvPr id="196" name="テキスト ボックス 195"/>
        <xdr:cNvSpPr txBox="1"/>
      </xdr:nvSpPr>
      <xdr:spPr>
        <a:xfrm>
          <a:off x="3562428" y="126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102559</xdr:rowOff>
    </xdr:from>
    <xdr:to>
      <xdr:col>15</xdr:col>
      <xdr:colOff>101600</xdr:colOff>
      <xdr:row>76</xdr:row>
      <xdr:rowOff>32708</xdr:rowOff>
    </xdr:to>
    <xdr:sp macro="" textlink="">
      <xdr:nvSpPr>
        <xdr:cNvPr id="197" name="楕円 196"/>
        <xdr:cNvSpPr/>
      </xdr:nvSpPr>
      <xdr:spPr>
        <a:xfrm>
          <a:off x="2857500" y="12961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49236</xdr:rowOff>
    </xdr:from>
    <xdr:ext cx="469744" cy="259045"/>
    <xdr:sp macro="" textlink="">
      <xdr:nvSpPr>
        <xdr:cNvPr id="198" name="テキスト ボックス 197"/>
        <xdr:cNvSpPr txBox="1"/>
      </xdr:nvSpPr>
      <xdr:spPr>
        <a:xfrm>
          <a:off x="2673428" y="1273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24664</xdr:rowOff>
    </xdr:from>
    <xdr:to>
      <xdr:col>10</xdr:col>
      <xdr:colOff>165100</xdr:colOff>
      <xdr:row>76</xdr:row>
      <xdr:rowOff>126264</xdr:rowOff>
    </xdr:to>
    <xdr:sp macro="" textlink="">
      <xdr:nvSpPr>
        <xdr:cNvPr id="199" name="楕円 198"/>
        <xdr:cNvSpPr/>
      </xdr:nvSpPr>
      <xdr:spPr>
        <a:xfrm>
          <a:off x="1968500" y="130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142791</xdr:rowOff>
    </xdr:from>
    <xdr:ext cx="469744" cy="259045"/>
    <xdr:sp macro="" textlink="">
      <xdr:nvSpPr>
        <xdr:cNvPr id="200" name="テキスト ボックス 199"/>
        <xdr:cNvSpPr txBox="1"/>
      </xdr:nvSpPr>
      <xdr:spPr>
        <a:xfrm>
          <a:off x="1784428" y="128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56668</xdr:rowOff>
    </xdr:from>
    <xdr:to>
      <xdr:col>6</xdr:col>
      <xdr:colOff>38100</xdr:colOff>
      <xdr:row>76</xdr:row>
      <xdr:rowOff>158268</xdr:rowOff>
    </xdr:to>
    <xdr:sp macro="" textlink="">
      <xdr:nvSpPr>
        <xdr:cNvPr id="201" name="楕円 200"/>
        <xdr:cNvSpPr/>
      </xdr:nvSpPr>
      <xdr:spPr>
        <a:xfrm>
          <a:off x="1079500" y="130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3344</xdr:rowOff>
    </xdr:from>
    <xdr:ext cx="469744" cy="259045"/>
    <xdr:sp macro="" textlink="">
      <xdr:nvSpPr>
        <xdr:cNvPr id="202" name="テキスト ボックス 201"/>
        <xdr:cNvSpPr txBox="1"/>
      </xdr:nvSpPr>
      <xdr:spPr>
        <a:xfrm>
          <a:off x="895428" y="1286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134728</xdr:rowOff>
    </xdr:from>
    <xdr:to>
      <xdr:col>24</xdr:col>
      <xdr:colOff>63500</xdr:colOff>
      <xdr:row>96</xdr:row>
      <xdr:rowOff>35744</xdr:rowOff>
    </xdr:to>
    <xdr:cxnSp macro="">
      <xdr:nvCxnSpPr>
        <xdr:cNvPr id="232" name="直線コネクタ 231"/>
        <xdr:cNvCxnSpPr/>
      </xdr:nvCxnSpPr>
      <xdr:spPr>
        <a:xfrm flipV="1">
          <a:off x="3797300" y="16422478"/>
          <a:ext cx="8382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35744</xdr:rowOff>
    </xdr:from>
    <xdr:to>
      <xdr:col>19</xdr:col>
      <xdr:colOff>177800</xdr:colOff>
      <xdr:row>96</xdr:row>
      <xdr:rowOff>106553</xdr:rowOff>
    </xdr:to>
    <xdr:cxnSp macro="">
      <xdr:nvCxnSpPr>
        <xdr:cNvPr id="235" name="直線コネクタ 234"/>
        <xdr:cNvCxnSpPr/>
      </xdr:nvCxnSpPr>
      <xdr:spPr>
        <a:xfrm flipV="1">
          <a:off x="2908300" y="16494944"/>
          <a:ext cx="889000" cy="7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90284</xdr:rowOff>
    </xdr:from>
    <xdr:to>
      <xdr:col>15</xdr:col>
      <xdr:colOff>50800</xdr:colOff>
      <xdr:row>96</xdr:row>
      <xdr:rowOff>106553</xdr:rowOff>
    </xdr:to>
    <xdr:cxnSp macro="">
      <xdr:nvCxnSpPr>
        <xdr:cNvPr id="238" name="直線コネクタ 237"/>
        <xdr:cNvCxnSpPr/>
      </xdr:nvCxnSpPr>
      <xdr:spPr>
        <a:xfrm>
          <a:off x="2019300" y="16549484"/>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90284</xdr:rowOff>
    </xdr:from>
    <xdr:to>
      <xdr:col>10</xdr:col>
      <xdr:colOff>114300</xdr:colOff>
      <xdr:row>96</xdr:row>
      <xdr:rowOff>92723</xdr:rowOff>
    </xdr:to>
    <xdr:cxnSp macro="">
      <xdr:nvCxnSpPr>
        <xdr:cNvPr id="241" name="直線コネクタ 240"/>
        <xdr:cNvCxnSpPr/>
      </xdr:nvCxnSpPr>
      <xdr:spPr>
        <a:xfrm flipV="1">
          <a:off x="1130300" y="1654948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83928</xdr:rowOff>
    </xdr:from>
    <xdr:to>
      <xdr:col>24</xdr:col>
      <xdr:colOff>114300</xdr:colOff>
      <xdr:row>96</xdr:row>
      <xdr:rowOff>14078</xdr:rowOff>
    </xdr:to>
    <xdr:sp macro="" textlink="">
      <xdr:nvSpPr>
        <xdr:cNvPr id="251" name="楕円 250"/>
        <xdr:cNvSpPr/>
      </xdr:nvSpPr>
      <xdr:spPr>
        <a:xfrm>
          <a:off x="4584700" y="163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106805</xdr:rowOff>
    </xdr:from>
    <xdr:ext cx="534377" cy="259045"/>
    <xdr:sp macro="" textlink="">
      <xdr:nvSpPr>
        <xdr:cNvPr id="252" name="扶助費該当値テキスト"/>
        <xdr:cNvSpPr txBox="1"/>
      </xdr:nvSpPr>
      <xdr:spPr>
        <a:xfrm>
          <a:off x="4686300" y="162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156394</xdr:rowOff>
    </xdr:from>
    <xdr:to>
      <xdr:col>20</xdr:col>
      <xdr:colOff>38100</xdr:colOff>
      <xdr:row>96</xdr:row>
      <xdr:rowOff>86544</xdr:rowOff>
    </xdr:to>
    <xdr:sp macro="" textlink="">
      <xdr:nvSpPr>
        <xdr:cNvPr id="253" name="楕円 252"/>
        <xdr:cNvSpPr/>
      </xdr:nvSpPr>
      <xdr:spPr>
        <a:xfrm>
          <a:off x="3746500" y="164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54" name="テキスト ボックス 253"/>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55753</xdr:rowOff>
    </xdr:from>
    <xdr:to>
      <xdr:col>15</xdr:col>
      <xdr:colOff>101600</xdr:colOff>
      <xdr:row>96</xdr:row>
      <xdr:rowOff>157353</xdr:rowOff>
    </xdr:to>
    <xdr:sp macro="" textlink="">
      <xdr:nvSpPr>
        <xdr:cNvPr id="255" name="楕円 254"/>
        <xdr:cNvSpPr/>
      </xdr:nvSpPr>
      <xdr:spPr>
        <a:xfrm>
          <a:off x="2857500" y="165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2430</xdr:rowOff>
    </xdr:from>
    <xdr:ext cx="534377" cy="259045"/>
    <xdr:sp macro="" textlink="">
      <xdr:nvSpPr>
        <xdr:cNvPr id="256" name="テキスト ボックス 255"/>
        <xdr:cNvSpPr txBox="1"/>
      </xdr:nvSpPr>
      <xdr:spPr>
        <a:xfrm>
          <a:off x="2641111" y="1629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39484</xdr:rowOff>
    </xdr:from>
    <xdr:to>
      <xdr:col>10</xdr:col>
      <xdr:colOff>165100</xdr:colOff>
      <xdr:row>96</xdr:row>
      <xdr:rowOff>141084</xdr:rowOff>
    </xdr:to>
    <xdr:sp macro="" textlink="">
      <xdr:nvSpPr>
        <xdr:cNvPr id="257" name="楕円 256"/>
        <xdr:cNvSpPr/>
      </xdr:nvSpPr>
      <xdr:spPr>
        <a:xfrm>
          <a:off x="1968500" y="164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157611</xdr:rowOff>
    </xdr:from>
    <xdr:ext cx="534377" cy="259045"/>
    <xdr:sp macro="" textlink="">
      <xdr:nvSpPr>
        <xdr:cNvPr id="258" name="テキスト ボックス 257"/>
        <xdr:cNvSpPr txBox="1"/>
      </xdr:nvSpPr>
      <xdr:spPr>
        <a:xfrm>
          <a:off x="1752111" y="162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41923</xdr:rowOff>
    </xdr:from>
    <xdr:to>
      <xdr:col>6</xdr:col>
      <xdr:colOff>38100</xdr:colOff>
      <xdr:row>96</xdr:row>
      <xdr:rowOff>143523</xdr:rowOff>
    </xdr:to>
    <xdr:sp macro="" textlink="">
      <xdr:nvSpPr>
        <xdr:cNvPr id="259" name="楕円 258"/>
        <xdr:cNvSpPr/>
      </xdr:nvSpPr>
      <xdr:spPr>
        <a:xfrm>
          <a:off x="1079500" y="165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160050</xdr:rowOff>
    </xdr:from>
    <xdr:ext cx="534377" cy="259045"/>
    <xdr:sp macro="" textlink="">
      <xdr:nvSpPr>
        <xdr:cNvPr id="260" name="テキスト ボックス 259"/>
        <xdr:cNvSpPr txBox="1"/>
      </xdr:nvSpPr>
      <xdr:spPr>
        <a:xfrm>
          <a:off x="863111" y="162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31847</xdr:rowOff>
    </xdr:from>
    <xdr:to>
      <xdr:col>55</xdr:col>
      <xdr:colOff>0</xdr:colOff>
      <xdr:row>38</xdr:row>
      <xdr:rowOff>147442</xdr:rowOff>
    </xdr:to>
    <xdr:cxnSp macro="">
      <xdr:nvCxnSpPr>
        <xdr:cNvPr id="290" name="直線コネクタ 289"/>
        <xdr:cNvCxnSpPr/>
      </xdr:nvCxnSpPr>
      <xdr:spPr>
        <a:xfrm flipV="1">
          <a:off x="9639300" y="5861147"/>
          <a:ext cx="838200" cy="80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163829</xdr:rowOff>
    </xdr:from>
    <xdr:ext cx="599010" cy="259045"/>
    <xdr:sp macro="" textlink="">
      <xdr:nvSpPr>
        <xdr:cNvPr id="291" name="補助費等平均値テキスト"/>
        <xdr:cNvSpPr txBox="1"/>
      </xdr:nvSpPr>
      <xdr:spPr>
        <a:xfrm>
          <a:off x="10528300" y="565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147442</xdr:rowOff>
    </xdr:from>
    <xdr:to>
      <xdr:col>50</xdr:col>
      <xdr:colOff>114300</xdr:colOff>
      <xdr:row>38</xdr:row>
      <xdr:rowOff>164320</xdr:rowOff>
    </xdr:to>
    <xdr:cxnSp macro="">
      <xdr:nvCxnSpPr>
        <xdr:cNvPr id="293" name="直線コネクタ 292"/>
        <xdr:cNvCxnSpPr/>
      </xdr:nvCxnSpPr>
      <xdr:spPr>
        <a:xfrm flipV="1">
          <a:off x="8750300" y="6662542"/>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5" name="テキスト ボックス 294"/>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164320</xdr:rowOff>
    </xdr:from>
    <xdr:to>
      <xdr:col>45</xdr:col>
      <xdr:colOff>177800</xdr:colOff>
      <xdr:row>39</xdr:row>
      <xdr:rowOff>52421</xdr:rowOff>
    </xdr:to>
    <xdr:cxnSp macro="">
      <xdr:nvCxnSpPr>
        <xdr:cNvPr id="296" name="直線コネクタ 295"/>
        <xdr:cNvCxnSpPr/>
      </xdr:nvCxnSpPr>
      <xdr:spPr>
        <a:xfrm flipV="1">
          <a:off x="7861300" y="6679420"/>
          <a:ext cx="889000" cy="5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36854</xdr:rowOff>
    </xdr:from>
    <xdr:ext cx="534377" cy="259045"/>
    <xdr:sp macro="" textlink="">
      <xdr:nvSpPr>
        <xdr:cNvPr id="298" name="テキスト ボックス 297"/>
        <xdr:cNvSpPr txBox="1"/>
      </xdr:nvSpPr>
      <xdr:spPr>
        <a:xfrm>
          <a:off x="8483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52421</xdr:rowOff>
    </xdr:from>
    <xdr:to>
      <xdr:col>41</xdr:col>
      <xdr:colOff>50800</xdr:colOff>
      <xdr:row>39</xdr:row>
      <xdr:rowOff>71036</xdr:rowOff>
    </xdr:to>
    <xdr:cxnSp macro="">
      <xdr:nvCxnSpPr>
        <xdr:cNvPr id="299" name="直線コネクタ 298"/>
        <xdr:cNvCxnSpPr/>
      </xdr:nvCxnSpPr>
      <xdr:spPr>
        <a:xfrm flipV="1">
          <a:off x="6972300" y="6738971"/>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3" name="テキスト ボックス 302"/>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152497</xdr:rowOff>
    </xdr:from>
    <xdr:to>
      <xdr:col>55</xdr:col>
      <xdr:colOff>50800</xdr:colOff>
      <xdr:row>34</xdr:row>
      <xdr:rowOff>82647</xdr:rowOff>
    </xdr:to>
    <xdr:sp macro="" textlink="">
      <xdr:nvSpPr>
        <xdr:cNvPr id="309" name="楕円 308"/>
        <xdr:cNvSpPr/>
      </xdr:nvSpPr>
      <xdr:spPr>
        <a:xfrm>
          <a:off x="10426700" y="581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130924</xdr:rowOff>
    </xdr:from>
    <xdr:ext cx="599010" cy="259045"/>
    <xdr:sp macro="" textlink="">
      <xdr:nvSpPr>
        <xdr:cNvPr id="310" name="補助費等該当値テキスト"/>
        <xdr:cNvSpPr txBox="1"/>
      </xdr:nvSpPr>
      <xdr:spPr>
        <a:xfrm>
          <a:off x="10528300" y="578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96642</xdr:rowOff>
    </xdr:from>
    <xdr:to>
      <xdr:col>50</xdr:col>
      <xdr:colOff>165100</xdr:colOff>
      <xdr:row>39</xdr:row>
      <xdr:rowOff>26792</xdr:rowOff>
    </xdr:to>
    <xdr:sp macro="" textlink="">
      <xdr:nvSpPr>
        <xdr:cNvPr id="311" name="楕円 310"/>
        <xdr:cNvSpPr/>
      </xdr:nvSpPr>
      <xdr:spPr>
        <a:xfrm>
          <a:off x="9588500" y="66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17919</xdr:rowOff>
    </xdr:from>
    <xdr:ext cx="534377" cy="259045"/>
    <xdr:sp macro="" textlink="">
      <xdr:nvSpPr>
        <xdr:cNvPr id="312" name="テキスト ボックス 311"/>
        <xdr:cNvSpPr txBox="1"/>
      </xdr:nvSpPr>
      <xdr:spPr>
        <a:xfrm>
          <a:off x="9372111" y="67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113520</xdr:rowOff>
    </xdr:from>
    <xdr:to>
      <xdr:col>46</xdr:col>
      <xdr:colOff>38100</xdr:colOff>
      <xdr:row>39</xdr:row>
      <xdr:rowOff>43670</xdr:rowOff>
    </xdr:to>
    <xdr:sp macro="" textlink="">
      <xdr:nvSpPr>
        <xdr:cNvPr id="313" name="楕円 312"/>
        <xdr:cNvSpPr/>
      </xdr:nvSpPr>
      <xdr:spPr>
        <a:xfrm>
          <a:off x="8699500" y="66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60197</xdr:rowOff>
    </xdr:from>
    <xdr:ext cx="534377" cy="259045"/>
    <xdr:sp macro="" textlink="">
      <xdr:nvSpPr>
        <xdr:cNvPr id="314" name="テキスト ボックス 313"/>
        <xdr:cNvSpPr txBox="1"/>
      </xdr:nvSpPr>
      <xdr:spPr>
        <a:xfrm>
          <a:off x="8483111" y="640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1621</xdr:rowOff>
    </xdr:from>
    <xdr:to>
      <xdr:col>41</xdr:col>
      <xdr:colOff>101600</xdr:colOff>
      <xdr:row>39</xdr:row>
      <xdr:rowOff>103221</xdr:rowOff>
    </xdr:to>
    <xdr:sp macro="" textlink="">
      <xdr:nvSpPr>
        <xdr:cNvPr id="315" name="楕円 314"/>
        <xdr:cNvSpPr/>
      </xdr:nvSpPr>
      <xdr:spPr>
        <a:xfrm>
          <a:off x="7810500" y="668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94348</xdr:rowOff>
    </xdr:from>
    <xdr:ext cx="534377" cy="259045"/>
    <xdr:sp macro="" textlink="">
      <xdr:nvSpPr>
        <xdr:cNvPr id="316" name="テキスト ボックス 315"/>
        <xdr:cNvSpPr txBox="1"/>
      </xdr:nvSpPr>
      <xdr:spPr>
        <a:xfrm>
          <a:off x="7594111" y="678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20236</xdr:rowOff>
    </xdr:from>
    <xdr:to>
      <xdr:col>36</xdr:col>
      <xdr:colOff>165100</xdr:colOff>
      <xdr:row>39</xdr:row>
      <xdr:rowOff>121836</xdr:rowOff>
    </xdr:to>
    <xdr:sp macro="" textlink="">
      <xdr:nvSpPr>
        <xdr:cNvPr id="317" name="楕円 316"/>
        <xdr:cNvSpPr/>
      </xdr:nvSpPr>
      <xdr:spPr>
        <a:xfrm>
          <a:off x="6921500" y="670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112963</xdr:rowOff>
    </xdr:from>
    <xdr:ext cx="534377" cy="259045"/>
    <xdr:sp macro="" textlink="">
      <xdr:nvSpPr>
        <xdr:cNvPr id="318" name="テキスト ボックス 317"/>
        <xdr:cNvSpPr txBox="1"/>
      </xdr:nvSpPr>
      <xdr:spPr>
        <a:xfrm>
          <a:off x="6705111" y="67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99009</xdr:rowOff>
    </xdr:from>
    <xdr:to>
      <xdr:col>55</xdr:col>
      <xdr:colOff>0</xdr:colOff>
      <xdr:row>57</xdr:row>
      <xdr:rowOff>67417</xdr:rowOff>
    </xdr:to>
    <xdr:cxnSp macro="">
      <xdr:nvCxnSpPr>
        <xdr:cNvPr id="347" name="直線コネクタ 346"/>
        <xdr:cNvCxnSpPr/>
      </xdr:nvCxnSpPr>
      <xdr:spPr>
        <a:xfrm>
          <a:off x="9639300" y="9700209"/>
          <a:ext cx="838200" cy="1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8" name="普通建設事業費平均値テキスト"/>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150536</xdr:rowOff>
    </xdr:from>
    <xdr:to>
      <xdr:col>50</xdr:col>
      <xdr:colOff>114300</xdr:colOff>
      <xdr:row>56</xdr:row>
      <xdr:rowOff>99009</xdr:rowOff>
    </xdr:to>
    <xdr:cxnSp macro="">
      <xdr:nvCxnSpPr>
        <xdr:cNvPr id="350" name="直線コネクタ 349"/>
        <xdr:cNvCxnSpPr/>
      </xdr:nvCxnSpPr>
      <xdr:spPr>
        <a:xfrm>
          <a:off x="8750300" y="9580286"/>
          <a:ext cx="889000" cy="1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2" name="テキスト ボックス 351"/>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116261</xdr:rowOff>
    </xdr:from>
    <xdr:to>
      <xdr:col>45</xdr:col>
      <xdr:colOff>177800</xdr:colOff>
      <xdr:row>55</xdr:row>
      <xdr:rowOff>150536</xdr:rowOff>
    </xdr:to>
    <xdr:cxnSp macro="">
      <xdr:nvCxnSpPr>
        <xdr:cNvPr id="353" name="直線コネクタ 352"/>
        <xdr:cNvCxnSpPr/>
      </xdr:nvCxnSpPr>
      <xdr:spPr>
        <a:xfrm>
          <a:off x="7861300" y="9374561"/>
          <a:ext cx="889000" cy="20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5" name="テキスト ボックス 354"/>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116261</xdr:rowOff>
    </xdr:from>
    <xdr:to>
      <xdr:col>41</xdr:col>
      <xdr:colOff>50800</xdr:colOff>
      <xdr:row>54</xdr:row>
      <xdr:rowOff>132202</xdr:rowOff>
    </xdr:to>
    <xdr:cxnSp macro="">
      <xdr:nvCxnSpPr>
        <xdr:cNvPr id="356" name="直線コネクタ 355"/>
        <xdr:cNvCxnSpPr/>
      </xdr:nvCxnSpPr>
      <xdr:spPr>
        <a:xfrm flipV="1">
          <a:off x="6972300" y="9374561"/>
          <a:ext cx="889000" cy="1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8" name="テキスト ボックス 357"/>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0" name="テキスト ボックス 359"/>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16617</xdr:rowOff>
    </xdr:from>
    <xdr:to>
      <xdr:col>55</xdr:col>
      <xdr:colOff>50800</xdr:colOff>
      <xdr:row>57</xdr:row>
      <xdr:rowOff>118217</xdr:rowOff>
    </xdr:to>
    <xdr:sp macro="" textlink="">
      <xdr:nvSpPr>
        <xdr:cNvPr id="366" name="楕円 365"/>
        <xdr:cNvSpPr/>
      </xdr:nvSpPr>
      <xdr:spPr>
        <a:xfrm>
          <a:off x="10426700" y="97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166494</xdr:rowOff>
    </xdr:from>
    <xdr:ext cx="534377" cy="259045"/>
    <xdr:sp macro="" textlink="">
      <xdr:nvSpPr>
        <xdr:cNvPr id="367" name="普通建設事業費該当値テキスト"/>
        <xdr:cNvSpPr txBox="1"/>
      </xdr:nvSpPr>
      <xdr:spPr>
        <a:xfrm>
          <a:off x="10528300" y="976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48209</xdr:rowOff>
    </xdr:from>
    <xdr:to>
      <xdr:col>50</xdr:col>
      <xdr:colOff>165100</xdr:colOff>
      <xdr:row>56</xdr:row>
      <xdr:rowOff>149809</xdr:rowOff>
    </xdr:to>
    <xdr:sp macro="" textlink="">
      <xdr:nvSpPr>
        <xdr:cNvPr id="368" name="楕円 367"/>
        <xdr:cNvSpPr/>
      </xdr:nvSpPr>
      <xdr:spPr>
        <a:xfrm>
          <a:off x="9588500" y="96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166336</xdr:rowOff>
    </xdr:from>
    <xdr:ext cx="534377" cy="259045"/>
    <xdr:sp macro="" textlink="">
      <xdr:nvSpPr>
        <xdr:cNvPr id="369" name="テキスト ボックス 368"/>
        <xdr:cNvSpPr txBox="1"/>
      </xdr:nvSpPr>
      <xdr:spPr>
        <a:xfrm>
          <a:off x="9372111" y="94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99736</xdr:rowOff>
    </xdr:from>
    <xdr:to>
      <xdr:col>46</xdr:col>
      <xdr:colOff>38100</xdr:colOff>
      <xdr:row>56</xdr:row>
      <xdr:rowOff>29886</xdr:rowOff>
    </xdr:to>
    <xdr:sp macro="" textlink="">
      <xdr:nvSpPr>
        <xdr:cNvPr id="370" name="楕円 369"/>
        <xdr:cNvSpPr/>
      </xdr:nvSpPr>
      <xdr:spPr>
        <a:xfrm>
          <a:off x="8699500" y="952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46413</xdr:rowOff>
    </xdr:from>
    <xdr:ext cx="534377" cy="259045"/>
    <xdr:sp macro="" textlink="">
      <xdr:nvSpPr>
        <xdr:cNvPr id="371" name="テキスト ボックス 370"/>
        <xdr:cNvSpPr txBox="1"/>
      </xdr:nvSpPr>
      <xdr:spPr>
        <a:xfrm>
          <a:off x="8483111" y="93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65461</xdr:rowOff>
    </xdr:from>
    <xdr:to>
      <xdr:col>41</xdr:col>
      <xdr:colOff>101600</xdr:colOff>
      <xdr:row>54</xdr:row>
      <xdr:rowOff>167061</xdr:rowOff>
    </xdr:to>
    <xdr:sp macro="" textlink="">
      <xdr:nvSpPr>
        <xdr:cNvPr id="372" name="楕円 371"/>
        <xdr:cNvSpPr/>
      </xdr:nvSpPr>
      <xdr:spPr>
        <a:xfrm>
          <a:off x="7810500" y="93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12138</xdr:rowOff>
    </xdr:from>
    <xdr:ext cx="599010" cy="259045"/>
    <xdr:sp macro="" textlink="">
      <xdr:nvSpPr>
        <xdr:cNvPr id="373" name="テキスト ボックス 372"/>
        <xdr:cNvSpPr txBox="1"/>
      </xdr:nvSpPr>
      <xdr:spPr>
        <a:xfrm>
          <a:off x="7561795" y="909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81402</xdr:rowOff>
    </xdr:from>
    <xdr:to>
      <xdr:col>36</xdr:col>
      <xdr:colOff>165100</xdr:colOff>
      <xdr:row>55</xdr:row>
      <xdr:rowOff>11552</xdr:rowOff>
    </xdr:to>
    <xdr:sp macro="" textlink="">
      <xdr:nvSpPr>
        <xdr:cNvPr id="374" name="楕円 373"/>
        <xdr:cNvSpPr/>
      </xdr:nvSpPr>
      <xdr:spPr>
        <a:xfrm>
          <a:off x="6921500" y="93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28079</xdr:rowOff>
    </xdr:from>
    <xdr:ext cx="599010" cy="259045"/>
    <xdr:sp macro="" textlink="">
      <xdr:nvSpPr>
        <xdr:cNvPr id="375" name="テキスト ボックス 374"/>
        <xdr:cNvSpPr txBox="1"/>
      </xdr:nvSpPr>
      <xdr:spPr>
        <a:xfrm>
          <a:off x="6672795" y="911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4535</xdr:rowOff>
    </xdr:from>
    <xdr:to>
      <xdr:col>55</xdr:col>
      <xdr:colOff>0</xdr:colOff>
      <xdr:row>79</xdr:row>
      <xdr:rowOff>8941</xdr:rowOff>
    </xdr:to>
    <xdr:cxnSp macro="">
      <xdr:nvCxnSpPr>
        <xdr:cNvPr id="404" name="直線コネクタ 403"/>
        <xdr:cNvCxnSpPr/>
      </xdr:nvCxnSpPr>
      <xdr:spPr>
        <a:xfrm flipV="1">
          <a:off x="9639300" y="13549085"/>
          <a:ext cx="8382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41770</xdr:rowOff>
    </xdr:from>
    <xdr:to>
      <xdr:col>50</xdr:col>
      <xdr:colOff>114300</xdr:colOff>
      <xdr:row>79</xdr:row>
      <xdr:rowOff>8941</xdr:rowOff>
    </xdr:to>
    <xdr:cxnSp macro="">
      <xdr:nvCxnSpPr>
        <xdr:cNvPr id="407" name="直線コネクタ 406"/>
        <xdr:cNvCxnSpPr/>
      </xdr:nvCxnSpPr>
      <xdr:spPr>
        <a:xfrm>
          <a:off x="8750300" y="13414870"/>
          <a:ext cx="889000" cy="13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23190</xdr:rowOff>
    </xdr:from>
    <xdr:to>
      <xdr:col>45</xdr:col>
      <xdr:colOff>177800</xdr:colOff>
      <xdr:row>78</xdr:row>
      <xdr:rowOff>41770</xdr:rowOff>
    </xdr:to>
    <xdr:cxnSp macro="">
      <xdr:nvCxnSpPr>
        <xdr:cNvPr id="410" name="直線コネクタ 409"/>
        <xdr:cNvCxnSpPr/>
      </xdr:nvCxnSpPr>
      <xdr:spPr>
        <a:xfrm>
          <a:off x="7861300" y="12881940"/>
          <a:ext cx="889000" cy="5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23190</xdr:rowOff>
    </xdr:from>
    <xdr:to>
      <xdr:col>41</xdr:col>
      <xdr:colOff>50800</xdr:colOff>
      <xdr:row>78</xdr:row>
      <xdr:rowOff>115379</xdr:rowOff>
    </xdr:to>
    <xdr:cxnSp macro="">
      <xdr:nvCxnSpPr>
        <xdr:cNvPr id="413" name="直線コネクタ 412"/>
        <xdr:cNvCxnSpPr/>
      </xdr:nvCxnSpPr>
      <xdr:spPr>
        <a:xfrm flipV="1">
          <a:off x="6972300" y="12881940"/>
          <a:ext cx="889000" cy="60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5" name="テキスト ボックス 414"/>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125185</xdr:rowOff>
    </xdr:from>
    <xdr:to>
      <xdr:col>55</xdr:col>
      <xdr:colOff>50800</xdr:colOff>
      <xdr:row>79</xdr:row>
      <xdr:rowOff>55335</xdr:rowOff>
    </xdr:to>
    <xdr:sp macro="" textlink="">
      <xdr:nvSpPr>
        <xdr:cNvPr id="423" name="楕円 422"/>
        <xdr:cNvSpPr/>
      </xdr:nvSpPr>
      <xdr:spPr>
        <a:xfrm>
          <a:off x="10426700" y="134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40112</xdr:rowOff>
    </xdr:from>
    <xdr:ext cx="469744" cy="259045"/>
    <xdr:sp macro="" textlink="">
      <xdr:nvSpPr>
        <xdr:cNvPr id="424" name="普通建設事業費 （ うち新規整備　）該当値テキスト"/>
        <xdr:cNvSpPr txBox="1"/>
      </xdr:nvSpPr>
      <xdr:spPr>
        <a:xfrm>
          <a:off x="10528300" y="1341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129591</xdr:rowOff>
    </xdr:from>
    <xdr:to>
      <xdr:col>50</xdr:col>
      <xdr:colOff>165100</xdr:colOff>
      <xdr:row>79</xdr:row>
      <xdr:rowOff>59741</xdr:rowOff>
    </xdr:to>
    <xdr:sp macro="" textlink="">
      <xdr:nvSpPr>
        <xdr:cNvPr id="425" name="楕円 424"/>
        <xdr:cNvSpPr/>
      </xdr:nvSpPr>
      <xdr:spPr>
        <a:xfrm>
          <a:off x="9588500" y="135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50868</xdr:rowOff>
    </xdr:from>
    <xdr:ext cx="469744" cy="259045"/>
    <xdr:sp macro="" textlink="">
      <xdr:nvSpPr>
        <xdr:cNvPr id="426" name="テキスト ボックス 425"/>
        <xdr:cNvSpPr txBox="1"/>
      </xdr:nvSpPr>
      <xdr:spPr>
        <a:xfrm>
          <a:off x="9404428" y="1359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162420</xdr:rowOff>
    </xdr:from>
    <xdr:to>
      <xdr:col>46</xdr:col>
      <xdr:colOff>38100</xdr:colOff>
      <xdr:row>78</xdr:row>
      <xdr:rowOff>92570</xdr:rowOff>
    </xdr:to>
    <xdr:sp macro="" textlink="">
      <xdr:nvSpPr>
        <xdr:cNvPr id="427" name="楕円 426"/>
        <xdr:cNvSpPr/>
      </xdr:nvSpPr>
      <xdr:spPr>
        <a:xfrm>
          <a:off x="8699500" y="133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83697</xdr:rowOff>
    </xdr:from>
    <xdr:ext cx="534377" cy="259045"/>
    <xdr:sp macro="" textlink="">
      <xdr:nvSpPr>
        <xdr:cNvPr id="428" name="テキスト ボックス 427"/>
        <xdr:cNvSpPr txBox="1"/>
      </xdr:nvSpPr>
      <xdr:spPr>
        <a:xfrm>
          <a:off x="8483111" y="1345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143840</xdr:rowOff>
    </xdr:from>
    <xdr:to>
      <xdr:col>41</xdr:col>
      <xdr:colOff>101600</xdr:colOff>
      <xdr:row>75</xdr:row>
      <xdr:rowOff>73990</xdr:rowOff>
    </xdr:to>
    <xdr:sp macro="" textlink="">
      <xdr:nvSpPr>
        <xdr:cNvPr id="429" name="楕円 428"/>
        <xdr:cNvSpPr/>
      </xdr:nvSpPr>
      <xdr:spPr>
        <a:xfrm>
          <a:off x="7810500" y="128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90517</xdr:rowOff>
    </xdr:from>
    <xdr:ext cx="534377" cy="259045"/>
    <xdr:sp macro="" textlink="">
      <xdr:nvSpPr>
        <xdr:cNvPr id="430" name="テキスト ボックス 429"/>
        <xdr:cNvSpPr txBox="1"/>
      </xdr:nvSpPr>
      <xdr:spPr>
        <a:xfrm>
          <a:off x="7594111" y="126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64579</xdr:rowOff>
    </xdr:from>
    <xdr:to>
      <xdr:col>36</xdr:col>
      <xdr:colOff>165100</xdr:colOff>
      <xdr:row>78</xdr:row>
      <xdr:rowOff>166179</xdr:rowOff>
    </xdr:to>
    <xdr:sp macro="" textlink="">
      <xdr:nvSpPr>
        <xdr:cNvPr id="431" name="楕円 430"/>
        <xdr:cNvSpPr/>
      </xdr:nvSpPr>
      <xdr:spPr>
        <a:xfrm>
          <a:off x="6921500" y="134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157306</xdr:rowOff>
    </xdr:from>
    <xdr:ext cx="469744" cy="259045"/>
    <xdr:sp macro="" textlink="">
      <xdr:nvSpPr>
        <xdr:cNvPr id="432" name="テキスト ボックス 431"/>
        <xdr:cNvSpPr txBox="1"/>
      </xdr:nvSpPr>
      <xdr:spPr>
        <a:xfrm>
          <a:off x="6737428" y="1353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98534</xdr:rowOff>
    </xdr:from>
    <xdr:to>
      <xdr:col>55</xdr:col>
      <xdr:colOff>0</xdr:colOff>
      <xdr:row>96</xdr:row>
      <xdr:rowOff>68529</xdr:rowOff>
    </xdr:to>
    <xdr:cxnSp macro="">
      <xdr:nvCxnSpPr>
        <xdr:cNvPr id="461" name="直線コネクタ 460"/>
        <xdr:cNvCxnSpPr/>
      </xdr:nvCxnSpPr>
      <xdr:spPr>
        <a:xfrm>
          <a:off x="9639300" y="16214834"/>
          <a:ext cx="838200" cy="31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2" name="普通建設事業費 （ うち更新整備　）平均値テキスト"/>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50146</xdr:rowOff>
    </xdr:from>
    <xdr:to>
      <xdr:col>50</xdr:col>
      <xdr:colOff>114300</xdr:colOff>
      <xdr:row>94</xdr:row>
      <xdr:rowOff>98534</xdr:rowOff>
    </xdr:to>
    <xdr:cxnSp macro="">
      <xdr:nvCxnSpPr>
        <xdr:cNvPr id="464" name="直線コネクタ 463"/>
        <xdr:cNvCxnSpPr/>
      </xdr:nvCxnSpPr>
      <xdr:spPr>
        <a:xfrm>
          <a:off x="8750300" y="16166446"/>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152919</xdr:rowOff>
    </xdr:from>
    <xdr:ext cx="534377" cy="259045"/>
    <xdr:sp macro="" textlink="">
      <xdr:nvSpPr>
        <xdr:cNvPr id="466" name="テキスト ボックス 465"/>
        <xdr:cNvSpPr txBox="1"/>
      </xdr:nvSpPr>
      <xdr:spPr>
        <a:xfrm>
          <a:off x="9372111" y="164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50146</xdr:rowOff>
    </xdr:from>
    <xdr:to>
      <xdr:col>45</xdr:col>
      <xdr:colOff>177800</xdr:colOff>
      <xdr:row>96</xdr:row>
      <xdr:rowOff>6502</xdr:rowOff>
    </xdr:to>
    <xdr:cxnSp macro="">
      <xdr:nvCxnSpPr>
        <xdr:cNvPr id="467" name="直線コネクタ 466"/>
        <xdr:cNvCxnSpPr/>
      </xdr:nvCxnSpPr>
      <xdr:spPr>
        <a:xfrm flipV="1">
          <a:off x="7861300" y="16166446"/>
          <a:ext cx="889000" cy="2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29266</xdr:rowOff>
    </xdr:from>
    <xdr:ext cx="534377" cy="259045"/>
    <xdr:sp macro="" textlink="">
      <xdr:nvSpPr>
        <xdr:cNvPr id="469" name="テキスト ボックス 468"/>
        <xdr:cNvSpPr txBox="1"/>
      </xdr:nvSpPr>
      <xdr:spPr>
        <a:xfrm>
          <a:off x="8483111"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6502</xdr:rowOff>
    </xdr:from>
    <xdr:to>
      <xdr:col>41</xdr:col>
      <xdr:colOff>50800</xdr:colOff>
      <xdr:row>96</xdr:row>
      <xdr:rowOff>164179</xdr:rowOff>
    </xdr:to>
    <xdr:cxnSp macro="">
      <xdr:nvCxnSpPr>
        <xdr:cNvPr id="470" name="直線コネクタ 469"/>
        <xdr:cNvCxnSpPr/>
      </xdr:nvCxnSpPr>
      <xdr:spPr>
        <a:xfrm flipV="1">
          <a:off x="6972300" y="16465702"/>
          <a:ext cx="889000" cy="15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17729</xdr:rowOff>
    </xdr:from>
    <xdr:to>
      <xdr:col>55</xdr:col>
      <xdr:colOff>50800</xdr:colOff>
      <xdr:row>96</xdr:row>
      <xdr:rowOff>119329</xdr:rowOff>
    </xdr:to>
    <xdr:sp macro="" textlink="">
      <xdr:nvSpPr>
        <xdr:cNvPr id="480" name="楕円 479"/>
        <xdr:cNvSpPr/>
      </xdr:nvSpPr>
      <xdr:spPr>
        <a:xfrm>
          <a:off x="10426700" y="164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167606</xdr:rowOff>
    </xdr:from>
    <xdr:ext cx="534377" cy="259045"/>
    <xdr:sp macro="" textlink="">
      <xdr:nvSpPr>
        <xdr:cNvPr id="481" name="普通建設事業費 （ うち更新整備　）該当値テキスト"/>
        <xdr:cNvSpPr txBox="1"/>
      </xdr:nvSpPr>
      <xdr:spPr>
        <a:xfrm>
          <a:off x="10528300" y="164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47734</xdr:rowOff>
    </xdr:from>
    <xdr:to>
      <xdr:col>50</xdr:col>
      <xdr:colOff>165100</xdr:colOff>
      <xdr:row>94</xdr:row>
      <xdr:rowOff>149334</xdr:rowOff>
    </xdr:to>
    <xdr:sp macro="" textlink="">
      <xdr:nvSpPr>
        <xdr:cNvPr id="482" name="楕円 481"/>
        <xdr:cNvSpPr/>
      </xdr:nvSpPr>
      <xdr:spPr>
        <a:xfrm>
          <a:off x="9588500" y="161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165861</xdr:rowOff>
    </xdr:from>
    <xdr:ext cx="534377" cy="259045"/>
    <xdr:sp macro="" textlink="">
      <xdr:nvSpPr>
        <xdr:cNvPr id="483" name="テキスト ボックス 482"/>
        <xdr:cNvSpPr txBox="1"/>
      </xdr:nvSpPr>
      <xdr:spPr>
        <a:xfrm>
          <a:off x="9372111" y="159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170796</xdr:rowOff>
    </xdr:from>
    <xdr:to>
      <xdr:col>46</xdr:col>
      <xdr:colOff>38100</xdr:colOff>
      <xdr:row>94</xdr:row>
      <xdr:rowOff>100946</xdr:rowOff>
    </xdr:to>
    <xdr:sp macro="" textlink="">
      <xdr:nvSpPr>
        <xdr:cNvPr id="484" name="楕円 483"/>
        <xdr:cNvSpPr/>
      </xdr:nvSpPr>
      <xdr:spPr>
        <a:xfrm>
          <a:off x="8699500" y="161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117473</xdr:rowOff>
    </xdr:from>
    <xdr:ext cx="534377" cy="259045"/>
    <xdr:sp macro="" textlink="">
      <xdr:nvSpPr>
        <xdr:cNvPr id="485" name="テキスト ボックス 484"/>
        <xdr:cNvSpPr txBox="1"/>
      </xdr:nvSpPr>
      <xdr:spPr>
        <a:xfrm>
          <a:off x="8483111" y="1589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127152</xdr:rowOff>
    </xdr:from>
    <xdr:to>
      <xdr:col>41</xdr:col>
      <xdr:colOff>101600</xdr:colOff>
      <xdr:row>96</xdr:row>
      <xdr:rowOff>57302</xdr:rowOff>
    </xdr:to>
    <xdr:sp macro="" textlink="">
      <xdr:nvSpPr>
        <xdr:cNvPr id="486" name="楕円 485"/>
        <xdr:cNvSpPr/>
      </xdr:nvSpPr>
      <xdr:spPr>
        <a:xfrm>
          <a:off x="7810500" y="164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48429</xdr:rowOff>
    </xdr:from>
    <xdr:ext cx="534377" cy="259045"/>
    <xdr:sp macro="" textlink="">
      <xdr:nvSpPr>
        <xdr:cNvPr id="487" name="テキスト ボックス 486"/>
        <xdr:cNvSpPr txBox="1"/>
      </xdr:nvSpPr>
      <xdr:spPr>
        <a:xfrm>
          <a:off x="7594111" y="165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113379</xdr:rowOff>
    </xdr:from>
    <xdr:to>
      <xdr:col>36</xdr:col>
      <xdr:colOff>165100</xdr:colOff>
      <xdr:row>97</xdr:row>
      <xdr:rowOff>43529</xdr:rowOff>
    </xdr:to>
    <xdr:sp macro="" textlink="">
      <xdr:nvSpPr>
        <xdr:cNvPr id="488" name="楕円 487"/>
        <xdr:cNvSpPr/>
      </xdr:nvSpPr>
      <xdr:spPr>
        <a:xfrm>
          <a:off x="6921500" y="165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34656</xdr:rowOff>
    </xdr:from>
    <xdr:ext cx="534377" cy="259045"/>
    <xdr:sp macro="" textlink="">
      <xdr:nvSpPr>
        <xdr:cNvPr id="489" name="テキスト ボックス 488"/>
        <xdr:cNvSpPr txBox="1"/>
      </xdr:nvSpPr>
      <xdr:spPr>
        <a:xfrm>
          <a:off x="6705111" y="166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25008</xdr:rowOff>
    </xdr:from>
    <xdr:to>
      <xdr:col>85</xdr:col>
      <xdr:colOff>127000</xdr:colOff>
      <xdr:row>77</xdr:row>
      <xdr:rowOff>103842</xdr:rowOff>
    </xdr:to>
    <xdr:cxnSp macro="">
      <xdr:nvCxnSpPr>
        <xdr:cNvPr id="624" name="直線コネクタ 623"/>
        <xdr:cNvCxnSpPr/>
      </xdr:nvCxnSpPr>
      <xdr:spPr>
        <a:xfrm flipV="1">
          <a:off x="15481300" y="13226658"/>
          <a:ext cx="8382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5" name="公債費平均値テキスト"/>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103842</xdr:rowOff>
    </xdr:from>
    <xdr:to>
      <xdr:col>81</xdr:col>
      <xdr:colOff>50800</xdr:colOff>
      <xdr:row>77</xdr:row>
      <xdr:rowOff>120024</xdr:rowOff>
    </xdr:to>
    <xdr:cxnSp macro="">
      <xdr:nvCxnSpPr>
        <xdr:cNvPr id="627" name="直線コネクタ 626"/>
        <xdr:cNvCxnSpPr/>
      </xdr:nvCxnSpPr>
      <xdr:spPr>
        <a:xfrm flipV="1">
          <a:off x="14592300" y="13305492"/>
          <a:ext cx="8890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29" name="テキスト ボックス 628"/>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120024</xdr:rowOff>
    </xdr:from>
    <xdr:to>
      <xdr:col>76</xdr:col>
      <xdr:colOff>114300</xdr:colOff>
      <xdr:row>77</xdr:row>
      <xdr:rowOff>141757</xdr:rowOff>
    </xdr:to>
    <xdr:cxnSp macro="">
      <xdr:nvCxnSpPr>
        <xdr:cNvPr id="630" name="直線コネクタ 629"/>
        <xdr:cNvCxnSpPr/>
      </xdr:nvCxnSpPr>
      <xdr:spPr>
        <a:xfrm flipV="1">
          <a:off x="13703300" y="13321674"/>
          <a:ext cx="8890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2" name="テキスト ボックス 631"/>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141757</xdr:rowOff>
    </xdr:from>
    <xdr:to>
      <xdr:col>71</xdr:col>
      <xdr:colOff>177800</xdr:colOff>
      <xdr:row>77</xdr:row>
      <xdr:rowOff>159131</xdr:rowOff>
    </xdr:to>
    <xdr:cxnSp macro="">
      <xdr:nvCxnSpPr>
        <xdr:cNvPr id="633" name="直線コネクタ 632"/>
        <xdr:cNvCxnSpPr/>
      </xdr:nvCxnSpPr>
      <xdr:spPr>
        <a:xfrm flipV="1">
          <a:off x="12814300" y="1334340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5" name="テキスト ボックス 634"/>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7" name="テキスト ボックス 636"/>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145658</xdr:rowOff>
    </xdr:from>
    <xdr:to>
      <xdr:col>85</xdr:col>
      <xdr:colOff>177800</xdr:colOff>
      <xdr:row>77</xdr:row>
      <xdr:rowOff>75808</xdr:rowOff>
    </xdr:to>
    <xdr:sp macro="" textlink="">
      <xdr:nvSpPr>
        <xdr:cNvPr id="643" name="楕円 642"/>
        <xdr:cNvSpPr/>
      </xdr:nvSpPr>
      <xdr:spPr>
        <a:xfrm>
          <a:off x="16268700" y="131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124085</xdr:rowOff>
    </xdr:from>
    <xdr:ext cx="534377" cy="259045"/>
    <xdr:sp macro="" textlink="">
      <xdr:nvSpPr>
        <xdr:cNvPr id="644" name="公債費該当値テキスト"/>
        <xdr:cNvSpPr txBox="1"/>
      </xdr:nvSpPr>
      <xdr:spPr>
        <a:xfrm>
          <a:off x="16370300" y="131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53042</xdr:rowOff>
    </xdr:from>
    <xdr:to>
      <xdr:col>81</xdr:col>
      <xdr:colOff>101600</xdr:colOff>
      <xdr:row>77</xdr:row>
      <xdr:rowOff>154642</xdr:rowOff>
    </xdr:to>
    <xdr:sp macro="" textlink="">
      <xdr:nvSpPr>
        <xdr:cNvPr id="645" name="楕円 644"/>
        <xdr:cNvSpPr/>
      </xdr:nvSpPr>
      <xdr:spPr>
        <a:xfrm>
          <a:off x="15430500" y="132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145769</xdr:rowOff>
    </xdr:from>
    <xdr:ext cx="534377" cy="259045"/>
    <xdr:sp macro="" textlink="">
      <xdr:nvSpPr>
        <xdr:cNvPr id="646" name="テキスト ボックス 645"/>
        <xdr:cNvSpPr txBox="1"/>
      </xdr:nvSpPr>
      <xdr:spPr>
        <a:xfrm>
          <a:off x="15214111" y="133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69224</xdr:rowOff>
    </xdr:from>
    <xdr:to>
      <xdr:col>76</xdr:col>
      <xdr:colOff>165100</xdr:colOff>
      <xdr:row>77</xdr:row>
      <xdr:rowOff>170824</xdr:rowOff>
    </xdr:to>
    <xdr:sp macro="" textlink="">
      <xdr:nvSpPr>
        <xdr:cNvPr id="647" name="楕円 646"/>
        <xdr:cNvSpPr/>
      </xdr:nvSpPr>
      <xdr:spPr>
        <a:xfrm>
          <a:off x="14541500" y="1327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161951</xdr:rowOff>
    </xdr:from>
    <xdr:ext cx="534377" cy="259045"/>
    <xdr:sp macro="" textlink="">
      <xdr:nvSpPr>
        <xdr:cNvPr id="648" name="テキスト ボックス 647"/>
        <xdr:cNvSpPr txBox="1"/>
      </xdr:nvSpPr>
      <xdr:spPr>
        <a:xfrm>
          <a:off x="14325111" y="1336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90957</xdr:rowOff>
    </xdr:from>
    <xdr:to>
      <xdr:col>72</xdr:col>
      <xdr:colOff>38100</xdr:colOff>
      <xdr:row>78</xdr:row>
      <xdr:rowOff>21107</xdr:rowOff>
    </xdr:to>
    <xdr:sp macro="" textlink="">
      <xdr:nvSpPr>
        <xdr:cNvPr id="649" name="楕円 648"/>
        <xdr:cNvSpPr/>
      </xdr:nvSpPr>
      <xdr:spPr>
        <a:xfrm>
          <a:off x="13652500" y="132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12234</xdr:rowOff>
    </xdr:from>
    <xdr:ext cx="534377" cy="259045"/>
    <xdr:sp macro="" textlink="">
      <xdr:nvSpPr>
        <xdr:cNvPr id="650" name="テキスト ボックス 649"/>
        <xdr:cNvSpPr txBox="1"/>
      </xdr:nvSpPr>
      <xdr:spPr>
        <a:xfrm>
          <a:off x="13436111" y="133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108331</xdr:rowOff>
    </xdr:from>
    <xdr:to>
      <xdr:col>67</xdr:col>
      <xdr:colOff>101600</xdr:colOff>
      <xdr:row>78</xdr:row>
      <xdr:rowOff>38481</xdr:rowOff>
    </xdr:to>
    <xdr:sp macro="" textlink="">
      <xdr:nvSpPr>
        <xdr:cNvPr id="651" name="楕円 650"/>
        <xdr:cNvSpPr/>
      </xdr:nvSpPr>
      <xdr:spPr>
        <a:xfrm>
          <a:off x="127635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29608</xdr:rowOff>
    </xdr:from>
    <xdr:ext cx="534377" cy="259045"/>
    <xdr:sp macro="" textlink="">
      <xdr:nvSpPr>
        <xdr:cNvPr id="652" name="テキスト ボックス 651"/>
        <xdr:cNvSpPr txBox="1"/>
      </xdr:nvSpPr>
      <xdr:spPr>
        <a:xfrm>
          <a:off x="12547111" y="134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107193</xdr:rowOff>
    </xdr:from>
    <xdr:to>
      <xdr:col>85</xdr:col>
      <xdr:colOff>127000</xdr:colOff>
      <xdr:row>99</xdr:row>
      <xdr:rowOff>34034</xdr:rowOff>
    </xdr:to>
    <xdr:cxnSp macro="">
      <xdr:nvCxnSpPr>
        <xdr:cNvPr id="681" name="直線コネクタ 680"/>
        <xdr:cNvCxnSpPr/>
      </xdr:nvCxnSpPr>
      <xdr:spPr>
        <a:xfrm flipV="1">
          <a:off x="15481300" y="16909293"/>
          <a:ext cx="838200" cy="9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2"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33150</xdr:rowOff>
    </xdr:from>
    <xdr:to>
      <xdr:col>81</xdr:col>
      <xdr:colOff>50800</xdr:colOff>
      <xdr:row>99</xdr:row>
      <xdr:rowOff>34034</xdr:rowOff>
    </xdr:to>
    <xdr:cxnSp macro="">
      <xdr:nvCxnSpPr>
        <xdr:cNvPr id="684" name="直線コネクタ 683"/>
        <xdr:cNvCxnSpPr/>
      </xdr:nvCxnSpPr>
      <xdr:spPr>
        <a:xfrm>
          <a:off x="14592300" y="17006700"/>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6" name="テキスト ボックス 685"/>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33150</xdr:rowOff>
    </xdr:from>
    <xdr:to>
      <xdr:col>76</xdr:col>
      <xdr:colOff>114300</xdr:colOff>
      <xdr:row>99</xdr:row>
      <xdr:rowOff>35618</xdr:rowOff>
    </xdr:to>
    <xdr:cxnSp macro="">
      <xdr:nvCxnSpPr>
        <xdr:cNvPr id="687" name="直線コネクタ 686"/>
        <xdr:cNvCxnSpPr/>
      </xdr:nvCxnSpPr>
      <xdr:spPr>
        <a:xfrm flipV="1">
          <a:off x="13703300" y="17006700"/>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25309</xdr:rowOff>
    </xdr:from>
    <xdr:to>
      <xdr:col>71</xdr:col>
      <xdr:colOff>177800</xdr:colOff>
      <xdr:row>99</xdr:row>
      <xdr:rowOff>35618</xdr:rowOff>
    </xdr:to>
    <xdr:cxnSp macro="">
      <xdr:nvCxnSpPr>
        <xdr:cNvPr id="690" name="直線コネクタ 689"/>
        <xdr:cNvCxnSpPr/>
      </xdr:nvCxnSpPr>
      <xdr:spPr>
        <a:xfrm>
          <a:off x="12814300" y="16998859"/>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2" name="テキスト ボックス 691"/>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4" name="テキスト ボックス 693"/>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56393</xdr:rowOff>
    </xdr:from>
    <xdr:to>
      <xdr:col>85</xdr:col>
      <xdr:colOff>177800</xdr:colOff>
      <xdr:row>98</xdr:row>
      <xdr:rowOff>157993</xdr:rowOff>
    </xdr:to>
    <xdr:sp macro="" textlink="">
      <xdr:nvSpPr>
        <xdr:cNvPr id="700" name="楕円 699"/>
        <xdr:cNvSpPr/>
      </xdr:nvSpPr>
      <xdr:spPr>
        <a:xfrm>
          <a:off x="16268700" y="168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15625</xdr:rowOff>
    </xdr:from>
    <xdr:ext cx="534377" cy="259045"/>
    <xdr:sp macro="" textlink="">
      <xdr:nvSpPr>
        <xdr:cNvPr id="701" name="積立金該当値テキスト"/>
        <xdr:cNvSpPr txBox="1"/>
      </xdr:nvSpPr>
      <xdr:spPr>
        <a:xfrm>
          <a:off x="16370300" y="1681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154684</xdr:rowOff>
    </xdr:from>
    <xdr:to>
      <xdr:col>81</xdr:col>
      <xdr:colOff>101600</xdr:colOff>
      <xdr:row>99</xdr:row>
      <xdr:rowOff>84834</xdr:rowOff>
    </xdr:to>
    <xdr:sp macro="" textlink="">
      <xdr:nvSpPr>
        <xdr:cNvPr id="702" name="楕円 701"/>
        <xdr:cNvSpPr/>
      </xdr:nvSpPr>
      <xdr:spPr>
        <a:xfrm>
          <a:off x="15430500" y="1695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75961</xdr:rowOff>
    </xdr:from>
    <xdr:ext cx="469744" cy="259045"/>
    <xdr:sp macro="" textlink="">
      <xdr:nvSpPr>
        <xdr:cNvPr id="703" name="テキスト ボックス 702"/>
        <xdr:cNvSpPr txBox="1"/>
      </xdr:nvSpPr>
      <xdr:spPr>
        <a:xfrm>
          <a:off x="15246428" y="1704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153800</xdr:rowOff>
    </xdr:from>
    <xdr:to>
      <xdr:col>76</xdr:col>
      <xdr:colOff>165100</xdr:colOff>
      <xdr:row>99</xdr:row>
      <xdr:rowOff>83950</xdr:rowOff>
    </xdr:to>
    <xdr:sp macro="" textlink="">
      <xdr:nvSpPr>
        <xdr:cNvPr id="704" name="楕円 703"/>
        <xdr:cNvSpPr/>
      </xdr:nvSpPr>
      <xdr:spPr>
        <a:xfrm>
          <a:off x="14541500" y="169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75077</xdr:rowOff>
    </xdr:from>
    <xdr:ext cx="469744" cy="259045"/>
    <xdr:sp macro="" textlink="">
      <xdr:nvSpPr>
        <xdr:cNvPr id="705" name="テキスト ボックス 704"/>
        <xdr:cNvSpPr txBox="1"/>
      </xdr:nvSpPr>
      <xdr:spPr>
        <a:xfrm>
          <a:off x="14357428" y="1704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156268</xdr:rowOff>
    </xdr:from>
    <xdr:to>
      <xdr:col>72</xdr:col>
      <xdr:colOff>38100</xdr:colOff>
      <xdr:row>99</xdr:row>
      <xdr:rowOff>86418</xdr:rowOff>
    </xdr:to>
    <xdr:sp macro="" textlink="">
      <xdr:nvSpPr>
        <xdr:cNvPr id="706" name="楕円 705"/>
        <xdr:cNvSpPr/>
      </xdr:nvSpPr>
      <xdr:spPr>
        <a:xfrm>
          <a:off x="13652500" y="169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77545</xdr:rowOff>
    </xdr:from>
    <xdr:ext cx="469744" cy="259045"/>
    <xdr:sp macro="" textlink="">
      <xdr:nvSpPr>
        <xdr:cNvPr id="707" name="テキスト ボックス 706"/>
        <xdr:cNvSpPr txBox="1"/>
      </xdr:nvSpPr>
      <xdr:spPr>
        <a:xfrm>
          <a:off x="13468428" y="170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145959</xdr:rowOff>
    </xdr:from>
    <xdr:to>
      <xdr:col>67</xdr:col>
      <xdr:colOff>101600</xdr:colOff>
      <xdr:row>99</xdr:row>
      <xdr:rowOff>76109</xdr:rowOff>
    </xdr:to>
    <xdr:sp macro="" textlink="">
      <xdr:nvSpPr>
        <xdr:cNvPr id="708" name="楕円 707"/>
        <xdr:cNvSpPr/>
      </xdr:nvSpPr>
      <xdr:spPr>
        <a:xfrm>
          <a:off x="12763500" y="1694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67236</xdr:rowOff>
    </xdr:from>
    <xdr:ext cx="469744" cy="259045"/>
    <xdr:sp macro="" textlink="">
      <xdr:nvSpPr>
        <xdr:cNvPr id="709" name="テキスト ボックス 708"/>
        <xdr:cNvSpPr txBox="1"/>
      </xdr:nvSpPr>
      <xdr:spPr>
        <a:xfrm>
          <a:off x="12579428" y="1704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51853</xdr:rowOff>
    </xdr:from>
    <xdr:to>
      <xdr:col>111</xdr:col>
      <xdr:colOff>177800</xdr:colOff>
      <xdr:row>39</xdr:row>
      <xdr:rowOff>98878</xdr:rowOff>
    </xdr:to>
    <xdr:cxnSp macro="">
      <xdr:nvCxnSpPr>
        <xdr:cNvPr id="743" name="直線コネクタ 742"/>
        <xdr:cNvCxnSpPr/>
      </xdr:nvCxnSpPr>
      <xdr:spPr>
        <a:xfrm>
          <a:off x="20434300" y="6738403"/>
          <a:ext cx="889000" cy="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51853</xdr:rowOff>
    </xdr:from>
    <xdr:to>
      <xdr:col>107</xdr:col>
      <xdr:colOff>50800</xdr:colOff>
      <xdr:row>39</xdr:row>
      <xdr:rowOff>98878</xdr:rowOff>
    </xdr:to>
    <xdr:cxnSp macro="">
      <xdr:nvCxnSpPr>
        <xdr:cNvPr id="746" name="直線コネクタ 745"/>
        <xdr:cNvCxnSpPr/>
      </xdr:nvCxnSpPr>
      <xdr:spPr>
        <a:xfrm flipV="1">
          <a:off x="19545300" y="6738403"/>
          <a:ext cx="889000" cy="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98878</xdr:rowOff>
    </xdr:to>
    <xdr:cxnSp macro="">
      <xdr:nvCxnSpPr>
        <xdr:cNvPr id="749" name="直線コネクタ 748"/>
        <xdr:cNvCxnSpPr/>
      </xdr:nvCxnSpPr>
      <xdr:spPr>
        <a:xfrm>
          <a:off x="18656300" y="678532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1053</xdr:rowOff>
    </xdr:from>
    <xdr:to>
      <xdr:col>107</xdr:col>
      <xdr:colOff>101600</xdr:colOff>
      <xdr:row>39</xdr:row>
      <xdr:rowOff>102653</xdr:rowOff>
    </xdr:to>
    <xdr:sp macro="" textlink="">
      <xdr:nvSpPr>
        <xdr:cNvPr id="763" name="楕円 762"/>
        <xdr:cNvSpPr/>
      </xdr:nvSpPr>
      <xdr:spPr>
        <a:xfrm>
          <a:off x="20383500" y="66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93780</xdr:rowOff>
    </xdr:from>
    <xdr:ext cx="378565" cy="259045"/>
    <xdr:sp macro="" textlink="">
      <xdr:nvSpPr>
        <xdr:cNvPr id="764" name="テキスト ボックス 763"/>
        <xdr:cNvSpPr txBox="1"/>
      </xdr:nvSpPr>
      <xdr:spPr>
        <a:xfrm>
          <a:off x="20245017" y="6780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67" name="楕円 766"/>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68" name="テキスト ボックス 767"/>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17856</xdr:rowOff>
    </xdr:from>
    <xdr:to>
      <xdr:col>116</xdr:col>
      <xdr:colOff>63500</xdr:colOff>
      <xdr:row>58</xdr:row>
      <xdr:rowOff>17914</xdr:rowOff>
    </xdr:to>
    <xdr:cxnSp macro="">
      <xdr:nvCxnSpPr>
        <xdr:cNvPr id="793" name="直線コネクタ 792"/>
        <xdr:cNvCxnSpPr/>
      </xdr:nvCxnSpPr>
      <xdr:spPr>
        <a:xfrm flipV="1">
          <a:off x="21323300" y="9961956"/>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8083</xdr:rowOff>
    </xdr:from>
    <xdr:to>
      <xdr:col>111</xdr:col>
      <xdr:colOff>177800</xdr:colOff>
      <xdr:row>58</xdr:row>
      <xdr:rowOff>17914</xdr:rowOff>
    </xdr:to>
    <xdr:cxnSp macro="">
      <xdr:nvCxnSpPr>
        <xdr:cNvPr id="796" name="直線コネクタ 795"/>
        <xdr:cNvCxnSpPr/>
      </xdr:nvCxnSpPr>
      <xdr:spPr>
        <a:xfrm>
          <a:off x="20434300" y="9952183"/>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8083</xdr:rowOff>
    </xdr:from>
    <xdr:to>
      <xdr:col>107</xdr:col>
      <xdr:colOff>50800</xdr:colOff>
      <xdr:row>58</xdr:row>
      <xdr:rowOff>8255</xdr:rowOff>
    </xdr:to>
    <xdr:cxnSp macro="">
      <xdr:nvCxnSpPr>
        <xdr:cNvPr id="799" name="直線コネクタ 798"/>
        <xdr:cNvCxnSpPr/>
      </xdr:nvCxnSpPr>
      <xdr:spPr>
        <a:xfrm flipV="1">
          <a:off x="19545300" y="9952183"/>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8255</xdr:rowOff>
    </xdr:from>
    <xdr:to>
      <xdr:col>102</xdr:col>
      <xdr:colOff>114300</xdr:colOff>
      <xdr:row>58</xdr:row>
      <xdr:rowOff>8369</xdr:rowOff>
    </xdr:to>
    <xdr:cxnSp macro="">
      <xdr:nvCxnSpPr>
        <xdr:cNvPr id="802" name="直線コネクタ 801"/>
        <xdr:cNvCxnSpPr/>
      </xdr:nvCxnSpPr>
      <xdr:spPr>
        <a:xfrm flipV="1">
          <a:off x="18656300" y="995235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138506</xdr:rowOff>
    </xdr:from>
    <xdr:to>
      <xdr:col>116</xdr:col>
      <xdr:colOff>114300</xdr:colOff>
      <xdr:row>58</xdr:row>
      <xdr:rowOff>68656</xdr:rowOff>
    </xdr:to>
    <xdr:sp macro="" textlink="">
      <xdr:nvSpPr>
        <xdr:cNvPr id="812" name="楕円 811"/>
        <xdr:cNvSpPr/>
      </xdr:nvSpPr>
      <xdr:spPr>
        <a:xfrm>
          <a:off x="22110700" y="99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53433</xdr:rowOff>
    </xdr:from>
    <xdr:ext cx="378565" cy="259045"/>
    <xdr:sp macro="" textlink="">
      <xdr:nvSpPr>
        <xdr:cNvPr id="813" name="貸付金該当値テキスト"/>
        <xdr:cNvSpPr txBox="1"/>
      </xdr:nvSpPr>
      <xdr:spPr>
        <a:xfrm>
          <a:off x="22212300" y="982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138564</xdr:rowOff>
    </xdr:from>
    <xdr:to>
      <xdr:col>112</xdr:col>
      <xdr:colOff>38100</xdr:colOff>
      <xdr:row>58</xdr:row>
      <xdr:rowOff>68714</xdr:rowOff>
    </xdr:to>
    <xdr:sp macro="" textlink="">
      <xdr:nvSpPr>
        <xdr:cNvPr id="814" name="楕円 813"/>
        <xdr:cNvSpPr/>
      </xdr:nvSpPr>
      <xdr:spPr>
        <a:xfrm>
          <a:off x="21272500" y="99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59841</xdr:rowOff>
    </xdr:from>
    <xdr:ext cx="378565" cy="259045"/>
    <xdr:sp macro="" textlink="">
      <xdr:nvSpPr>
        <xdr:cNvPr id="815" name="テキスト ボックス 814"/>
        <xdr:cNvSpPr txBox="1"/>
      </xdr:nvSpPr>
      <xdr:spPr>
        <a:xfrm>
          <a:off x="21134017" y="1000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128733</xdr:rowOff>
    </xdr:from>
    <xdr:to>
      <xdr:col>107</xdr:col>
      <xdr:colOff>101600</xdr:colOff>
      <xdr:row>58</xdr:row>
      <xdr:rowOff>58883</xdr:rowOff>
    </xdr:to>
    <xdr:sp macro="" textlink="">
      <xdr:nvSpPr>
        <xdr:cNvPr id="816" name="楕円 815"/>
        <xdr:cNvSpPr/>
      </xdr:nvSpPr>
      <xdr:spPr>
        <a:xfrm>
          <a:off x="20383500" y="99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50010</xdr:rowOff>
    </xdr:from>
    <xdr:ext cx="378565" cy="259045"/>
    <xdr:sp macro="" textlink="">
      <xdr:nvSpPr>
        <xdr:cNvPr id="817" name="テキスト ボックス 816"/>
        <xdr:cNvSpPr txBox="1"/>
      </xdr:nvSpPr>
      <xdr:spPr>
        <a:xfrm>
          <a:off x="20245017" y="9994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128905</xdr:rowOff>
    </xdr:from>
    <xdr:to>
      <xdr:col>102</xdr:col>
      <xdr:colOff>165100</xdr:colOff>
      <xdr:row>58</xdr:row>
      <xdr:rowOff>59055</xdr:rowOff>
    </xdr:to>
    <xdr:sp macro="" textlink="">
      <xdr:nvSpPr>
        <xdr:cNvPr id="818" name="楕円 817"/>
        <xdr:cNvSpPr/>
      </xdr:nvSpPr>
      <xdr:spPr>
        <a:xfrm>
          <a:off x="19494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50182</xdr:rowOff>
    </xdr:from>
    <xdr:ext cx="378565" cy="259045"/>
    <xdr:sp macro="" textlink="">
      <xdr:nvSpPr>
        <xdr:cNvPr id="819" name="テキスト ボックス 818"/>
        <xdr:cNvSpPr txBox="1"/>
      </xdr:nvSpPr>
      <xdr:spPr>
        <a:xfrm>
          <a:off x="19356017" y="999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129019</xdr:rowOff>
    </xdr:from>
    <xdr:to>
      <xdr:col>98</xdr:col>
      <xdr:colOff>38100</xdr:colOff>
      <xdr:row>58</xdr:row>
      <xdr:rowOff>59169</xdr:rowOff>
    </xdr:to>
    <xdr:sp macro="" textlink="">
      <xdr:nvSpPr>
        <xdr:cNvPr id="820" name="楕円 819"/>
        <xdr:cNvSpPr/>
      </xdr:nvSpPr>
      <xdr:spPr>
        <a:xfrm>
          <a:off x="18605500" y="99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50296</xdr:rowOff>
    </xdr:from>
    <xdr:ext cx="378565" cy="259045"/>
    <xdr:sp macro="" textlink="">
      <xdr:nvSpPr>
        <xdr:cNvPr id="821" name="テキスト ボックス 820"/>
        <xdr:cNvSpPr txBox="1"/>
      </xdr:nvSpPr>
      <xdr:spPr>
        <a:xfrm>
          <a:off x="18467017" y="999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36601</xdr:rowOff>
    </xdr:from>
    <xdr:to>
      <xdr:col>116</xdr:col>
      <xdr:colOff>63500</xdr:colOff>
      <xdr:row>78</xdr:row>
      <xdr:rowOff>38412</xdr:rowOff>
    </xdr:to>
    <xdr:cxnSp macro="">
      <xdr:nvCxnSpPr>
        <xdr:cNvPr id="851" name="直線コネクタ 850"/>
        <xdr:cNvCxnSpPr/>
      </xdr:nvCxnSpPr>
      <xdr:spPr>
        <a:xfrm flipV="1">
          <a:off x="21323300" y="13409701"/>
          <a:ext cx="8382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2" name="繰出金平均値テキスト"/>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38412</xdr:rowOff>
    </xdr:from>
    <xdr:to>
      <xdr:col>111</xdr:col>
      <xdr:colOff>177800</xdr:colOff>
      <xdr:row>78</xdr:row>
      <xdr:rowOff>58128</xdr:rowOff>
    </xdr:to>
    <xdr:cxnSp macro="">
      <xdr:nvCxnSpPr>
        <xdr:cNvPr id="854" name="直線コネクタ 853"/>
        <xdr:cNvCxnSpPr/>
      </xdr:nvCxnSpPr>
      <xdr:spPr>
        <a:xfrm flipV="1">
          <a:off x="20434300" y="13411512"/>
          <a:ext cx="8890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6" name="テキスト ボックス 855"/>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57062</xdr:rowOff>
    </xdr:from>
    <xdr:to>
      <xdr:col>107</xdr:col>
      <xdr:colOff>50800</xdr:colOff>
      <xdr:row>78</xdr:row>
      <xdr:rowOff>58128</xdr:rowOff>
    </xdr:to>
    <xdr:cxnSp macro="">
      <xdr:nvCxnSpPr>
        <xdr:cNvPr id="857" name="直線コネクタ 856"/>
        <xdr:cNvCxnSpPr/>
      </xdr:nvCxnSpPr>
      <xdr:spPr>
        <a:xfrm>
          <a:off x="19545300" y="13430162"/>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59" name="テキスト ボックス 858"/>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57062</xdr:rowOff>
    </xdr:from>
    <xdr:to>
      <xdr:col>102</xdr:col>
      <xdr:colOff>114300</xdr:colOff>
      <xdr:row>78</xdr:row>
      <xdr:rowOff>72206</xdr:rowOff>
    </xdr:to>
    <xdr:cxnSp macro="">
      <xdr:nvCxnSpPr>
        <xdr:cNvPr id="860" name="直線コネクタ 859"/>
        <xdr:cNvCxnSpPr/>
      </xdr:nvCxnSpPr>
      <xdr:spPr>
        <a:xfrm flipV="1">
          <a:off x="18656300" y="13430162"/>
          <a:ext cx="8890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2" name="テキスト ボックス 861"/>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4" name="テキスト ボックス 863"/>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157251</xdr:rowOff>
    </xdr:from>
    <xdr:to>
      <xdr:col>116</xdr:col>
      <xdr:colOff>114300</xdr:colOff>
      <xdr:row>78</xdr:row>
      <xdr:rowOff>87401</xdr:rowOff>
    </xdr:to>
    <xdr:sp macro="" textlink="">
      <xdr:nvSpPr>
        <xdr:cNvPr id="870" name="楕円 869"/>
        <xdr:cNvSpPr/>
      </xdr:nvSpPr>
      <xdr:spPr>
        <a:xfrm>
          <a:off x="22110700" y="133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135678</xdr:rowOff>
    </xdr:from>
    <xdr:ext cx="534377" cy="259045"/>
    <xdr:sp macro="" textlink="">
      <xdr:nvSpPr>
        <xdr:cNvPr id="871" name="繰出金該当値テキスト"/>
        <xdr:cNvSpPr txBox="1"/>
      </xdr:nvSpPr>
      <xdr:spPr>
        <a:xfrm>
          <a:off x="22212300" y="133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159062</xdr:rowOff>
    </xdr:from>
    <xdr:to>
      <xdr:col>112</xdr:col>
      <xdr:colOff>38100</xdr:colOff>
      <xdr:row>78</xdr:row>
      <xdr:rowOff>89212</xdr:rowOff>
    </xdr:to>
    <xdr:sp macro="" textlink="">
      <xdr:nvSpPr>
        <xdr:cNvPr id="872" name="楕円 871"/>
        <xdr:cNvSpPr/>
      </xdr:nvSpPr>
      <xdr:spPr>
        <a:xfrm>
          <a:off x="21272500" y="133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80339</xdr:rowOff>
    </xdr:from>
    <xdr:ext cx="534377" cy="259045"/>
    <xdr:sp macro="" textlink="">
      <xdr:nvSpPr>
        <xdr:cNvPr id="873" name="テキスト ボックス 872"/>
        <xdr:cNvSpPr txBox="1"/>
      </xdr:nvSpPr>
      <xdr:spPr>
        <a:xfrm>
          <a:off x="21056111" y="1345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7328</xdr:rowOff>
    </xdr:from>
    <xdr:to>
      <xdr:col>107</xdr:col>
      <xdr:colOff>101600</xdr:colOff>
      <xdr:row>78</xdr:row>
      <xdr:rowOff>108928</xdr:rowOff>
    </xdr:to>
    <xdr:sp macro="" textlink="">
      <xdr:nvSpPr>
        <xdr:cNvPr id="874" name="楕円 873"/>
        <xdr:cNvSpPr/>
      </xdr:nvSpPr>
      <xdr:spPr>
        <a:xfrm>
          <a:off x="20383500" y="133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100055</xdr:rowOff>
    </xdr:from>
    <xdr:ext cx="534377" cy="259045"/>
    <xdr:sp macro="" textlink="">
      <xdr:nvSpPr>
        <xdr:cNvPr id="875" name="テキスト ボックス 874"/>
        <xdr:cNvSpPr txBox="1"/>
      </xdr:nvSpPr>
      <xdr:spPr>
        <a:xfrm>
          <a:off x="20167111" y="134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6262</xdr:rowOff>
    </xdr:from>
    <xdr:to>
      <xdr:col>102</xdr:col>
      <xdr:colOff>165100</xdr:colOff>
      <xdr:row>78</xdr:row>
      <xdr:rowOff>107862</xdr:rowOff>
    </xdr:to>
    <xdr:sp macro="" textlink="">
      <xdr:nvSpPr>
        <xdr:cNvPr id="876" name="楕円 875"/>
        <xdr:cNvSpPr/>
      </xdr:nvSpPr>
      <xdr:spPr>
        <a:xfrm>
          <a:off x="19494500" y="133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98989</xdr:rowOff>
    </xdr:from>
    <xdr:ext cx="534377" cy="259045"/>
    <xdr:sp macro="" textlink="">
      <xdr:nvSpPr>
        <xdr:cNvPr id="877" name="テキスト ボックス 876"/>
        <xdr:cNvSpPr txBox="1"/>
      </xdr:nvSpPr>
      <xdr:spPr>
        <a:xfrm>
          <a:off x="19278111" y="134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21406</xdr:rowOff>
    </xdr:from>
    <xdr:to>
      <xdr:col>98</xdr:col>
      <xdr:colOff>38100</xdr:colOff>
      <xdr:row>78</xdr:row>
      <xdr:rowOff>123006</xdr:rowOff>
    </xdr:to>
    <xdr:sp macro="" textlink="">
      <xdr:nvSpPr>
        <xdr:cNvPr id="878" name="楕円 877"/>
        <xdr:cNvSpPr/>
      </xdr:nvSpPr>
      <xdr:spPr>
        <a:xfrm>
          <a:off x="18605500" y="133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114133</xdr:rowOff>
    </xdr:from>
    <xdr:ext cx="534377" cy="259045"/>
    <xdr:sp macro="" textlink="">
      <xdr:nvSpPr>
        <xdr:cNvPr id="879" name="テキスト ボックス 878"/>
        <xdr:cNvSpPr txBox="1"/>
      </xdr:nvSpPr>
      <xdr:spPr>
        <a:xfrm>
          <a:off x="18389111" y="1348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474,748</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円となっている。類似団体平均と比べ、維持補修費と扶助費が上回っている。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8,121</a:t>
          </a:r>
          <a:r>
            <a:rPr kumimoji="1" lang="ja-JP" altLang="en-US" sz="1300">
              <a:latin typeface="ＭＳ Ｐゴシック" panose="020B0600070205080204" pitchFamily="50" charset="-128"/>
              <a:ea typeface="ＭＳ Ｐゴシック" panose="020B0600070205080204" pitchFamily="50" charset="-128"/>
            </a:rPr>
            <a:t>円となっており、主な要因は、施設の老朽化に伴う修繕によるものとなっている。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71,261</a:t>
          </a:r>
          <a:r>
            <a:rPr kumimoji="1" lang="ja-JP" altLang="en-US" sz="1300">
              <a:latin typeface="ＭＳ Ｐゴシック" panose="020B0600070205080204" pitchFamily="50" charset="-128"/>
              <a:ea typeface="ＭＳ Ｐゴシック" panose="020B0600070205080204" pitchFamily="50" charset="-128"/>
            </a:rPr>
            <a:t>円となっており、主な要因は、認定こども園の施設型給付事業や障害者福祉サービス事業の増加によるものとなっている。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人件費や公債費、繰出金が類似団体と比較し、下回っているものの、今後は事業の取捨選択を徹底していくことで、事業費の減少を目指すこととしている。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22,695
22,325
34.20
11,128,729
10,774,397
335,684
5,048,836
7,403,852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101219</xdr:rowOff>
    </xdr:from>
    <xdr:to>
      <xdr:col>24</xdr:col>
      <xdr:colOff>63500</xdr:colOff>
      <xdr:row>36</xdr:row>
      <xdr:rowOff>162941</xdr:rowOff>
    </xdr:to>
    <xdr:cxnSp macro="">
      <xdr:nvCxnSpPr>
        <xdr:cNvPr id="61" name="直線コネクタ 60"/>
        <xdr:cNvCxnSpPr/>
      </xdr:nvCxnSpPr>
      <xdr:spPr>
        <a:xfrm>
          <a:off x="3797300" y="6273419"/>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61214</xdr:rowOff>
    </xdr:from>
    <xdr:to>
      <xdr:col>19</xdr:col>
      <xdr:colOff>177800</xdr:colOff>
      <xdr:row>36</xdr:row>
      <xdr:rowOff>101219</xdr:rowOff>
    </xdr:to>
    <xdr:cxnSp macro="">
      <xdr:nvCxnSpPr>
        <xdr:cNvPr id="64" name="直線コネクタ 63"/>
        <xdr:cNvCxnSpPr/>
      </xdr:nvCxnSpPr>
      <xdr:spPr>
        <a:xfrm>
          <a:off x="2908300" y="623341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61214</xdr:rowOff>
    </xdr:from>
    <xdr:to>
      <xdr:col>15</xdr:col>
      <xdr:colOff>50800</xdr:colOff>
      <xdr:row>36</xdr:row>
      <xdr:rowOff>87503</xdr:rowOff>
    </xdr:to>
    <xdr:cxnSp macro="">
      <xdr:nvCxnSpPr>
        <xdr:cNvPr id="67" name="直線コネクタ 66"/>
        <xdr:cNvCxnSpPr/>
      </xdr:nvCxnSpPr>
      <xdr:spPr>
        <a:xfrm flipV="1">
          <a:off x="2019300" y="623341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87503</xdr:rowOff>
    </xdr:from>
    <xdr:to>
      <xdr:col>10</xdr:col>
      <xdr:colOff>114300</xdr:colOff>
      <xdr:row>36</xdr:row>
      <xdr:rowOff>94742</xdr:rowOff>
    </xdr:to>
    <xdr:cxnSp macro="">
      <xdr:nvCxnSpPr>
        <xdr:cNvPr id="70" name="直線コネクタ 69"/>
        <xdr:cNvCxnSpPr/>
      </xdr:nvCxnSpPr>
      <xdr:spPr>
        <a:xfrm flipV="1">
          <a:off x="1130300" y="62597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112141</xdr:rowOff>
    </xdr:from>
    <xdr:to>
      <xdr:col>24</xdr:col>
      <xdr:colOff>114300</xdr:colOff>
      <xdr:row>37</xdr:row>
      <xdr:rowOff>42291</xdr:rowOff>
    </xdr:to>
    <xdr:sp macro="" textlink="">
      <xdr:nvSpPr>
        <xdr:cNvPr id="80" name="楕円 79"/>
        <xdr:cNvSpPr/>
      </xdr:nvSpPr>
      <xdr:spPr>
        <a:xfrm>
          <a:off x="4584700" y="6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90568</xdr:rowOff>
    </xdr:from>
    <xdr:ext cx="469744" cy="259045"/>
    <xdr:sp macro="" textlink="">
      <xdr:nvSpPr>
        <xdr:cNvPr id="81" name="議会費該当値テキスト"/>
        <xdr:cNvSpPr txBox="1"/>
      </xdr:nvSpPr>
      <xdr:spPr>
        <a:xfrm>
          <a:off x="4686300"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50419</xdr:rowOff>
    </xdr:from>
    <xdr:to>
      <xdr:col>20</xdr:col>
      <xdr:colOff>38100</xdr:colOff>
      <xdr:row>36</xdr:row>
      <xdr:rowOff>152019</xdr:rowOff>
    </xdr:to>
    <xdr:sp macro="" textlink="">
      <xdr:nvSpPr>
        <xdr:cNvPr id="82" name="楕円 81"/>
        <xdr:cNvSpPr/>
      </xdr:nvSpPr>
      <xdr:spPr>
        <a:xfrm>
          <a:off x="3746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143146</xdr:rowOff>
    </xdr:from>
    <xdr:ext cx="469744" cy="259045"/>
    <xdr:sp macro="" textlink="">
      <xdr:nvSpPr>
        <xdr:cNvPr id="83" name="テキスト ボックス 82"/>
        <xdr:cNvSpPr txBox="1"/>
      </xdr:nvSpPr>
      <xdr:spPr>
        <a:xfrm>
          <a:off x="3562428" y="63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10414</xdr:rowOff>
    </xdr:from>
    <xdr:to>
      <xdr:col>15</xdr:col>
      <xdr:colOff>101600</xdr:colOff>
      <xdr:row>36</xdr:row>
      <xdr:rowOff>112014</xdr:rowOff>
    </xdr:to>
    <xdr:sp macro="" textlink="">
      <xdr:nvSpPr>
        <xdr:cNvPr id="84" name="楕円 83"/>
        <xdr:cNvSpPr/>
      </xdr:nvSpPr>
      <xdr:spPr>
        <a:xfrm>
          <a:off x="2857500" y="6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103141</xdr:rowOff>
    </xdr:from>
    <xdr:ext cx="469744" cy="259045"/>
    <xdr:sp macro="" textlink="">
      <xdr:nvSpPr>
        <xdr:cNvPr id="85" name="テキスト ボックス 84"/>
        <xdr:cNvSpPr txBox="1"/>
      </xdr:nvSpPr>
      <xdr:spPr>
        <a:xfrm>
          <a:off x="2673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36703</xdr:rowOff>
    </xdr:from>
    <xdr:to>
      <xdr:col>10</xdr:col>
      <xdr:colOff>165100</xdr:colOff>
      <xdr:row>36</xdr:row>
      <xdr:rowOff>138303</xdr:rowOff>
    </xdr:to>
    <xdr:sp macro="" textlink="">
      <xdr:nvSpPr>
        <xdr:cNvPr id="86" name="楕円 85"/>
        <xdr:cNvSpPr/>
      </xdr:nvSpPr>
      <xdr:spPr>
        <a:xfrm>
          <a:off x="1968500" y="62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129430</xdr:rowOff>
    </xdr:from>
    <xdr:ext cx="469744" cy="259045"/>
    <xdr:sp macro="" textlink="">
      <xdr:nvSpPr>
        <xdr:cNvPr id="87" name="テキスト ボックス 86"/>
        <xdr:cNvSpPr txBox="1"/>
      </xdr:nvSpPr>
      <xdr:spPr>
        <a:xfrm>
          <a:off x="1784428" y="63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43942</xdr:rowOff>
    </xdr:from>
    <xdr:to>
      <xdr:col>6</xdr:col>
      <xdr:colOff>38100</xdr:colOff>
      <xdr:row>36</xdr:row>
      <xdr:rowOff>145542</xdr:rowOff>
    </xdr:to>
    <xdr:sp macro="" textlink="">
      <xdr:nvSpPr>
        <xdr:cNvPr id="88" name="楕円 87"/>
        <xdr:cNvSpPr/>
      </xdr:nvSpPr>
      <xdr:spPr>
        <a:xfrm>
          <a:off x="1079500" y="62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136669</xdr:rowOff>
    </xdr:from>
    <xdr:ext cx="469744" cy="259045"/>
    <xdr:sp macro="" textlink="">
      <xdr:nvSpPr>
        <xdr:cNvPr id="89" name="テキスト ボックス 88"/>
        <xdr:cNvSpPr txBox="1"/>
      </xdr:nvSpPr>
      <xdr:spPr>
        <a:xfrm>
          <a:off x="895428"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99669</xdr:rowOff>
    </xdr:from>
    <xdr:to>
      <xdr:col>24</xdr:col>
      <xdr:colOff>63500</xdr:colOff>
      <xdr:row>58</xdr:row>
      <xdr:rowOff>129962</xdr:rowOff>
    </xdr:to>
    <xdr:cxnSp macro="">
      <xdr:nvCxnSpPr>
        <xdr:cNvPr id="120" name="直線コネクタ 119"/>
        <xdr:cNvCxnSpPr/>
      </xdr:nvCxnSpPr>
      <xdr:spPr>
        <a:xfrm flipV="1">
          <a:off x="3797300" y="9700869"/>
          <a:ext cx="838200" cy="37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103940</xdr:rowOff>
    </xdr:from>
    <xdr:to>
      <xdr:col>19</xdr:col>
      <xdr:colOff>177800</xdr:colOff>
      <xdr:row>58</xdr:row>
      <xdr:rowOff>129962</xdr:rowOff>
    </xdr:to>
    <xdr:cxnSp macro="">
      <xdr:nvCxnSpPr>
        <xdr:cNvPr id="123" name="直線コネクタ 122"/>
        <xdr:cNvCxnSpPr/>
      </xdr:nvCxnSpPr>
      <xdr:spPr>
        <a:xfrm>
          <a:off x="2908300" y="10048040"/>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103940</xdr:rowOff>
    </xdr:from>
    <xdr:to>
      <xdr:col>15</xdr:col>
      <xdr:colOff>50800</xdr:colOff>
      <xdr:row>58</xdr:row>
      <xdr:rowOff>139716</xdr:rowOff>
    </xdr:to>
    <xdr:cxnSp macro="">
      <xdr:nvCxnSpPr>
        <xdr:cNvPr id="126" name="直線コネクタ 125"/>
        <xdr:cNvCxnSpPr/>
      </xdr:nvCxnSpPr>
      <xdr:spPr>
        <a:xfrm flipV="1">
          <a:off x="2019300" y="10048040"/>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132900</xdr:rowOff>
    </xdr:from>
    <xdr:to>
      <xdr:col>10</xdr:col>
      <xdr:colOff>114300</xdr:colOff>
      <xdr:row>58</xdr:row>
      <xdr:rowOff>139716</xdr:rowOff>
    </xdr:to>
    <xdr:cxnSp macro="">
      <xdr:nvCxnSpPr>
        <xdr:cNvPr id="129" name="直線コネクタ 128"/>
        <xdr:cNvCxnSpPr/>
      </xdr:nvCxnSpPr>
      <xdr:spPr>
        <a:xfrm>
          <a:off x="1130300" y="10077000"/>
          <a:ext cx="889000" cy="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48869</xdr:rowOff>
    </xdr:from>
    <xdr:to>
      <xdr:col>24</xdr:col>
      <xdr:colOff>114300</xdr:colOff>
      <xdr:row>56</xdr:row>
      <xdr:rowOff>150469</xdr:rowOff>
    </xdr:to>
    <xdr:sp macro="" textlink="">
      <xdr:nvSpPr>
        <xdr:cNvPr id="139" name="楕円 138"/>
        <xdr:cNvSpPr/>
      </xdr:nvSpPr>
      <xdr:spPr>
        <a:xfrm>
          <a:off x="4584700" y="96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79162</xdr:rowOff>
    </xdr:from>
    <xdr:to>
      <xdr:col>20</xdr:col>
      <xdr:colOff>38100</xdr:colOff>
      <xdr:row>59</xdr:row>
      <xdr:rowOff>9312</xdr:rowOff>
    </xdr:to>
    <xdr:sp macro="" textlink="">
      <xdr:nvSpPr>
        <xdr:cNvPr id="141" name="楕円 140"/>
        <xdr:cNvSpPr/>
      </xdr:nvSpPr>
      <xdr:spPr>
        <a:xfrm>
          <a:off x="3746500" y="100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439</xdr:rowOff>
    </xdr:from>
    <xdr:ext cx="534377" cy="259045"/>
    <xdr:sp macro="" textlink="">
      <xdr:nvSpPr>
        <xdr:cNvPr id="142" name="テキスト ボックス 141"/>
        <xdr:cNvSpPr txBox="1"/>
      </xdr:nvSpPr>
      <xdr:spPr>
        <a:xfrm>
          <a:off x="3530111" y="1011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53140</xdr:rowOff>
    </xdr:from>
    <xdr:to>
      <xdr:col>15</xdr:col>
      <xdr:colOff>101600</xdr:colOff>
      <xdr:row>58</xdr:row>
      <xdr:rowOff>154740</xdr:rowOff>
    </xdr:to>
    <xdr:sp macro="" textlink="">
      <xdr:nvSpPr>
        <xdr:cNvPr id="143" name="楕円 142"/>
        <xdr:cNvSpPr/>
      </xdr:nvSpPr>
      <xdr:spPr>
        <a:xfrm>
          <a:off x="2857500" y="999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145867</xdr:rowOff>
    </xdr:from>
    <xdr:ext cx="534377" cy="259045"/>
    <xdr:sp macro="" textlink="">
      <xdr:nvSpPr>
        <xdr:cNvPr id="144" name="テキスト ボックス 143"/>
        <xdr:cNvSpPr txBox="1"/>
      </xdr:nvSpPr>
      <xdr:spPr>
        <a:xfrm>
          <a:off x="2641111" y="1008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88916</xdr:rowOff>
    </xdr:from>
    <xdr:to>
      <xdr:col>10</xdr:col>
      <xdr:colOff>165100</xdr:colOff>
      <xdr:row>59</xdr:row>
      <xdr:rowOff>19066</xdr:rowOff>
    </xdr:to>
    <xdr:sp macro="" textlink="">
      <xdr:nvSpPr>
        <xdr:cNvPr id="145" name="楕円 144"/>
        <xdr:cNvSpPr/>
      </xdr:nvSpPr>
      <xdr:spPr>
        <a:xfrm>
          <a:off x="1968500" y="100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10193</xdr:rowOff>
    </xdr:from>
    <xdr:ext cx="534377" cy="259045"/>
    <xdr:sp macro="" textlink="">
      <xdr:nvSpPr>
        <xdr:cNvPr id="146" name="テキスト ボックス 145"/>
        <xdr:cNvSpPr txBox="1"/>
      </xdr:nvSpPr>
      <xdr:spPr>
        <a:xfrm>
          <a:off x="1752111" y="1012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82100</xdr:rowOff>
    </xdr:from>
    <xdr:to>
      <xdr:col>6</xdr:col>
      <xdr:colOff>38100</xdr:colOff>
      <xdr:row>59</xdr:row>
      <xdr:rowOff>12250</xdr:rowOff>
    </xdr:to>
    <xdr:sp macro="" textlink="">
      <xdr:nvSpPr>
        <xdr:cNvPr id="147" name="楕円 146"/>
        <xdr:cNvSpPr/>
      </xdr:nvSpPr>
      <xdr:spPr>
        <a:xfrm>
          <a:off x="1079500" y="100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3377</xdr:rowOff>
    </xdr:from>
    <xdr:ext cx="534377" cy="259045"/>
    <xdr:sp macro="" textlink="">
      <xdr:nvSpPr>
        <xdr:cNvPr id="148" name="テキスト ボックス 147"/>
        <xdr:cNvSpPr txBox="1"/>
      </xdr:nvSpPr>
      <xdr:spPr>
        <a:xfrm>
          <a:off x="863111" y="101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123028</xdr:rowOff>
    </xdr:from>
    <xdr:to>
      <xdr:col>24</xdr:col>
      <xdr:colOff>63500</xdr:colOff>
      <xdr:row>78</xdr:row>
      <xdr:rowOff>32241</xdr:rowOff>
    </xdr:to>
    <xdr:cxnSp macro="">
      <xdr:nvCxnSpPr>
        <xdr:cNvPr id="180" name="直線コネクタ 179"/>
        <xdr:cNvCxnSpPr/>
      </xdr:nvCxnSpPr>
      <xdr:spPr>
        <a:xfrm flipV="1">
          <a:off x="3797300" y="13324678"/>
          <a:ext cx="8382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32241</xdr:rowOff>
    </xdr:from>
    <xdr:to>
      <xdr:col>19</xdr:col>
      <xdr:colOff>177800</xdr:colOff>
      <xdr:row>78</xdr:row>
      <xdr:rowOff>89131</xdr:rowOff>
    </xdr:to>
    <xdr:cxnSp macro="">
      <xdr:nvCxnSpPr>
        <xdr:cNvPr id="183" name="直線コネクタ 182"/>
        <xdr:cNvCxnSpPr/>
      </xdr:nvCxnSpPr>
      <xdr:spPr>
        <a:xfrm flipV="1">
          <a:off x="2908300" y="13405341"/>
          <a:ext cx="889000" cy="5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89131</xdr:rowOff>
    </xdr:from>
    <xdr:to>
      <xdr:col>15</xdr:col>
      <xdr:colOff>50800</xdr:colOff>
      <xdr:row>78</xdr:row>
      <xdr:rowOff>90029</xdr:rowOff>
    </xdr:to>
    <xdr:cxnSp macro="">
      <xdr:nvCxnSpPr>
        <xdr:cNvPr id="186" name="直線コネクタ 185"/>
        <xdr:cNvCxnSpPr/>
      </xdr:nvCxnSpPr>
      <xdr:spPr>
        <a:xfrm flipV="1">
          <a:off x="2019300" y="13462231"/>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90029</xdr:rowOff>
    </xdr:from>
    <xdr:to>
      <xdr:col>10</xdr:col>
      <xdr:colOff>114300</xdr:colOff>
      <xdr:row>78</xdr:row>
      <xdr:rowOff>118636</xdr:rowOff>
    </xdr:to>
    <xdr:cxnSp macro="">
      <xdr:nvCxnSpPr>
        <xdr:cNvPr id="189" name="直線コネクタ 188"/>
        <xdr:cNvCxnSpPr/>
      </xdr:nvCxnSpPr>
      <xdr:spPr>
        <a:xfrm flipV="1">
          <a:off x="1130300" y="13463129"/>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72228</xdr:rowOff>
    </xdr:from>
    <xdr:to>
      <xdr:col>24</xdr:col>
      <xdr:colOff>114300</xdr:colOff>
      <xdr:row>78</xdr:row>
      <xdr:rowOff>2378</xdr:rowOff>
    </xdr:to>
    <xdr:sp macro="" textlink="">
      <xdr:nvSpPr>
        <xdr:cNvPr id="199" name="楕円 198"/>
        <xdr:cNvSpPr/>
      </xdr:nvSpPr>
      <xdr:spPr>
        <a:xfrm>
          <a:off x="4584700" y="1327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50655</xdr:rowOff>
    </xdr:from>
    <xdr:ext cx="599010" cy="259045"/>
    <xdr:sp macro="" textlink="">
      <xdr:nvSpPr>
        <xdr:cNvPr id="200" name="民生費該当値テキスト"/>
        <xdr:cNvSpPr txBox="1"/>
      </xdr:nvSpPr>
      <xdr:spPr>
        <a:xfrm>
          <a:off x="4686300" y="1325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152891</xdr:rowOff>
    </xdr:from>
    <xdr:to>
      <xdr:col>20</xdr:col>
      <xdr:colOff>38100</xdr:colOff>
      <xdr:row>78</xdr:row>
      <xdr:rowOff>83041</xdr:rowOff>
    </xdr:to>
    <xdr:sp macro="" textlink="">
      <xdr:nvSpPr>
        <xdr:cNvPr id="201" name="楕円 200"/>
        <xdr:cNvSpPr/>
      </xdr:nvSpPr>
      <xdr:spPr>
        <a:xfrm>
          <a:off x="3746500" y="133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74168</xdr:rowOff>
    </xdr:from>
    <xdr:ext cx="599010" cy="259045"/>
    <xdr:sp macro="" textlink="">
      <xdr:nvSpPr>
        <xdr:cNvPr id="202" name="テキスト ボックス 201"/>
        <xdr:cNvSpPr txBox="1"/>
      </xdr:nvSpPr>
      <xdr:spPr>
        <a:xfrm>
          <a:off x="3497795" y="1344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38331</xdr:rowOff>
    </xdr:from>
    <xdr:to>
      <xdr:col>15</xdr:col>
      <xdr:colOff>101600</xdr:colOff>
      <xdr:row>78</xdr:row>
      <xdr:rowOff>139931</xdr:rowOff>
    </xdr:to>
    <xdr:sp macro="" textlink="">
      <xdr:nvSpPr>
        <xdr:cNvPr id="203" name="楕円 202"/>
        <xdr:cNvSpPr/>
      </xdr:nvSpPr>
      <xdr:spPr>
        <a:xfrm>
          <a:off x="2857500" y="134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131058</xdr:rowOff>
    </xdr:from>
    <xdr:ext cx="599010" cy="259045"/>
    <xdr:sp macro="" textlink="">
      <xdr:nvSpPr>
        <xdr:cNvPr id="204" name="テキスト ボックス 203"/>
        <xdr:cNvSpPr txBox="1"/>
      </xdr:nvSpPr>
      <xdr:spPr>
        <a:xfrm>
          <a:off x="2608795" y="1350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39229</xdr:rowOff>
    </xdr:from>
    <xdr:to>
      <xdr:col>10</xdr:col>
      <xdr:colOff>165100</xdr:colOff>
      <xdr:row>78</xdr:row>
      <xdr:rowOff>140829</xdr:rowOff>
    </xdr:to>
    <xdr:sp macro="" textlink="">
      <xdr:nvSpPr>
        <xdr:cNvPr id="205" name="楕円 204"/>
        <xdr:cNvSpPr/>
      </xdr:nvSpPr>
      <xdr:spPr>
        <a:xfrm>
          <a:off x="1968500" y="134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131956</xdr:rowOff>
    </xdr:from>
    <xdr:ext cx="599010" cy="259045"/>
    <xdr:sp macro="" textlink="">
      <xdr:nvSpPr>
        <xdr:cNvPr id="206" name="テキスト ボックス 205"/>
        <xdr:cNvSpPr txBox="1"/>
      </xdr:nvSpPr>
      <xdr:spPr>
        <a:xfrm>
          <a:off x="1719795" y="1350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67836</xdr:rowOff>
    </xdr:from>
    <xdr:to>
      <xdr:col>6</xdr:col>
      <xdr:colOff>38100</xdr:colOff>
      <xdr:row>78</xdr:row>
      <xdr:rowOff>169436</xdr:rowOff>
    </xdr:to>
    <xdr:sp macro="" textlink="">
      <xdr:nvSpPr>
        <xdr:cNvPr id="207" name="楕円 206"/>
        <xdr:cNvSpPr/>
      </xdr:nvSpPr>
      <xdr:spPr>
        <a:xfrm>
          <a:off x="1079500" y="134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160563</xdr:rowOff>
    </xdr:from>
    <xdr:ext cx="599010" cy="259045"/>
    <xdr:sp macro="" textlink="">
      <xdr:nvSpPr>
        <xdr:cNvPr id="208" name="テキスト ボックス 207"/>
        <xdr:cNvSpPr txBox="1"/>
      </xdr:nvSpPr>
      <xdr:spPr>
        <a:xfrm>
          <a:off x="830795" y="1353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87579</xdr:rowOff>
    </xdr:from>
    <xdr:to>
      <xdr:col>24</xdr:col>
      <xdr:colOff>63500</xdr:colOff>
      <xdr:row>97</xdr:row>
      <xdr:rowOff>97676</xdr:rowOff>
    </xdr:to>
    <xdr:cxnSp macro="">
      <xdr:nvCxnSpPr>
        <xdr:cNvPr id="238" name="直線コネクタ 237"/>
        <xdr:cNvCxnSpPr/>
      </xdr:nvCxnSpPr>
      <xdr:spPr>
        <a:xfrm flipV="1">
          <a:off x="3797300" y="16718229"/>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97676</xdr:rowOff>
    </xdr:from>
    <xdr:to>
      <xdr:col>19</xdr:col>
      <xdr:colOff>177800</xdr:colOff>
      <xdr:row>97</xdr:row>
      <xdr:rowOff>105277</xdr:rowOff>
    </xdr:to>
    <xdr:cxnSp macro="">
      <xdr:nvCxnSpPr>
        <xdr:cNvPr id="241" name="直線コネクタ 240"/>
        <xdr:cNvCxnSpPr/>
      </xdr:nvCxnSpPr>
      <xdr:spPr>
        <a:xfrm flipV="1">
          <a:off x="2908300" y="16728326"/>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105277</xdr:rowOff>
    </xdr:from>
    <xdr:to>
      <xdr:col>15</xdr:col>
      <xdr:colOff>50800</xdr:colOff>
      <xdr:row>97</xdr:row>
      <xdr:rowOff>129070</xdr:rowOff>
    </xdr:to>
    <xdr:cxnSp macro="">
      <xdr:nvCxnSpPr>
        <xdr:cNvPr id="244" name="直線コネクタ 243"/>
        <xdr:cNvCxnSpPr/>
      </xdr:nvCxnSpPr>
      <xdr:spPr>
        <a:xfrm flipV="1">
          <a:off x="2019300" y="16735927"/>
          <a:ext cx="8890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128956</xdr:rowOff>
    </xdr:from>
    <xdr:to>
      <xdr:col>10</xdr:col>
      <xdr:colOff>114300</xdr:colOff>
      <xdr:row>97</xdr:row>
      <xdr:rowOff>129070</xdr:rowOff>
    </xdr:to>
    <xdr:cxnSp macro="">
      <xdr:nvCxnSpPr>
        <xdr:cNvPr id="247" name="直線コネクタ 246"/>
        <xdr:cNvCxnSpPr/>
      </xdr:nvCxnSpPr>
      <xdr:spPr>
        <a:xfrm>
          <a:off x="1130300" y="1675960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36779</xdr:rowOff>
    </xdr:from>
    <xdr:to>
      <xdr:col>24</xdr:col>
      <xdr:colOff>114300</xdr:colOff>
      <xdr:row>97</xdr:row>
      <xdr:rowOff>138379</xdr:rowOff>
    </xdr:to>
    <xdr:sp macro="" textlink="">
      <xdr:nvSpPr>
        <xdr:cNvPr id="257" name="楕円 256"/>
        <xdr:cNvSpPr/>
      </xdr:nvSpPr>
      <xdr:spPr>
        <a:xfrm>
          <a:off x="4584700" y="166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15206</xdr:rowOff>
    </xdr:from>
    <xdr:ext cx="534377" cy="259045"/>
    <xdr:sp macro="" textlink="">
      <xdr:nvSpPr>
        <xdr:cNvPr id="258" name="衛生費該当値テキスト"/>
        <xdr:cNvSpPr txBox="1"/>
      </xdr:nvSpPr>
      <xdr:spPr>
        <a:xfrm>
          <a:off x="4686300" y="1664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46876</xdr:rowOff>
    </xdr:from>
    <xdr:to>
      <xdr:col>20</xdr:col>
      <xdr:colOff>38100</xdr:colOff>
      <xdr:row>97</xdr:row>
      <xdr:rowOff>148476</xdr:rowOff>
    </xdr:to>
    <xdr:sp macro="" textlink="">
      <xdr:nvSpPr>
        <xdr:cNvPr id="259" name="楕円 258"/>
        <xdr:cNvSpPr/>
      </xdr:nvSpPr>
      <xdr:spPr>
        <a:xfrm>
          <a:off x="3746500" y="166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139603</xdr:rowOff>
    </xdr:from>
    <xdr:ext cx="534377" cy="259045"/>
    <xdr:sp macro="" textlink="">
      <xdr:nvSpPr>
        <xdr:cNvPr id="260" name="テキスト ボックス 259"/>
        <xdr:cNvSpPr txBox="1"/>
      </xdr:nvSpPr>
      <xdr:spPr>
        <a:xfrm>
          <a:off x="3530111" y="167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54477</xdr:rowOff>
    </xdr:from>
    <xdr:to>
      <xdr:col>15</xdr:col>
      <xdr:colOff>101600</xdr:colOff>
      <xdr:row>97</xdr:row>
      <xdr:rowOff>156077</xdr:rowOff>
    </xdr:to>
    <xdr:sp macro="" textlink="">
      <xdr:nvSpPr>
        <xdr:cNvPr id="261" name="楕円 260"/>
        <xdr:cNvSpPr/>
      </xdr:nvSpPr>
      <xdr:spPr>
        <a:xfrm>
          <a:off x="2857500" y="166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147204</xdr:rowOff>
    </xdr:from>
    <xdr:ext cx="534377" cy="259045"/>
    <xdr:sp macro="" textlink="">
      <xdr:nvSpPr>
        <xdr:cNvPr id="262" name="テキスト ボックス 261"/>
        <xdr:cNvSpPr txBox="1"/>
      </xdr:nvSpPr>
      <xdr:spPr>
        <a:xfrm>
          <a:off x="2641111" y="1677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78270</xdr:rowOff>
    </xdr:from>
    <xdr:to>
      <xdr:col>10</xdr:col>
      <xdr:colOff>165100</xdr:colOff>
      <xdr:row>98</xdr:row>
      <xdr:rowOff>8420</xdr:rowOff>
    </xdr:to>
    <xdr:sp macro="" textlink="">
      <xdr:nvSpPr>
        <xdr:cNvPr id="263" name="楕円 262"/>
        <xdr:cNvSpPr/>
      </xdr:nvSpPr>
      <xdr:spPr>
        <a:xfrm>
          <a:off x="1968500" y="167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170997</xdr:rowOff>
    </xdr:from>
    <xdr:ext cx="534377" cy="259045"/>
    <xdr:sp macro="" textlink="">
      <xdr:nvSpPr>
        <xdr:cNvPr id="264" name="テキスト ボックス 263"/>
        <xdr:cNvSpPr txBox="1"/>
      </xdr:nvSpPr>
      <xdr:spPr>
        <a:xfrm>
          <a:off x="1752111" y="1680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78156</xdr:rowOff>
    </xdr:from>
    <xdr:to>
      <xdr:col>6</xdr:col>
      <xdr:colOff>38100</xdr:colOff>
      <xdr:row>98</xdr:row>
      <xdr:rowOff>8306</xdr:rowOff>
    </xdr:to>
    <xdr:sp macro="" textlink="">
      <xdr:nvSpPr>
        <xdr:cNvPr id="265" name="楕円 264"/>
        <xdr:cNvSpPr/>
      </xdr:nvSpPr>
      <xdr:spPr>
        <a:xfrm>
          <a:off x="1079500" y="167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170883</xdr:rowOff>
    </xdr:from>
    <xdr:ext cx="534377" cy="259045"/>
    <xdr:sp macro="" textlink="">
      <xdr:nvSpPr>
        <xdr:cNvPr id="266" name="テキスト ボックス 265"/>
        <xdr:cNvSpPr txBox="1"/>
      </xdr:nvSpPr>
      <xdr:spPr>
        <a:xfrm>
          <a:off x="863111" y="1680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51095</xdr:rowOff>
    </xdr:from>
    <xdr:to>
      <xdr:col>55</xdr:col>
      <xdr:colOff>0</xdr:colOff>
      <xdr:row>57</xdr:row>
      <xdr:rowOff>66982</xdr:rowOff>
    </xdr:to>
    <xdr:cxnSp macro="">
      <xdr:nvCxnSpPr>
        <xdr:cNvPr id="350" name="直線コネクタ 349"/>
        <xdr:cNvCxnSpPr/>
      </xdr:nvCxnSpPr>
      <xdr:spPr>
        <a:xfrm>
          <a:off x="9639300" y="9823745"/>
          <a:ext cx="8382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171315</xdr:rowOff>
    </xdr:from>
    <xdr:to>
      <xdr:col>50</xdr:col>
      <xdr:colOff>114300</xdr:colOff>
      <xdr:row>57</xdr:row>
      <xdr:rowOff>51095</xdr:rowOff>
    </xdr:to>
    <xdr:cxnSp macro="">
      <xdr:nvCxnSpPr>
        <xdr:cNvPr id="353" name="直線コネクタ 352"/>
        <xdr:cNvCxnSpPr/>
      </xdr:nvCxnSpPr>
      <xdr:spPr>
        <a:xfrm>
          <a:off x="8750300" y="9772515"/>
          <a:ext cx="889000" cy="5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171315</xdr:rowOff>
    </xdr:from>
    <xdr:to>
      <xdr:col>45</xdr:col>
      <xdr:colOff>177800</xdr:colOff>
      <xdr:row>57</xdr:row>
      <xdr:rowOff>35824</xdr:rowOff>
    </xdr:to>
    <xdr:cxnSp macro="">
      <xdr:nvCxnSpPr>
        <xdr:cNvPr id="356" name="直線コネクタ 355"/>
        <xdr:cNvCxnSpPr/>
      </xdr:nvCxnSpPr>
      <xdr:spPr>
        <a:xfrm flipV="1">
          <a:off x="7861300" y="9772515"/>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5626</xdr:rowOff>
    </xdr:from>
    <xdr:to>
      <xdr:col>41</xdr:col>
      <xdr:colOff>50800</xdr:colOff>
      <xdr:row>57</xdr:row>
      <xdr:rowOff>35824</xdr:rowOff>
    </xdr:to>
    <xdr:cxnSp macro="">
      <xdr:nvCxnSpPr>
        <xdr:cNvPr id="359" name="直線コネクタ 358"/>
        <xdr:cNvCxnSpPr/>
      </xdr:nvCxnSpPr>
      <xdr:spPr>
        <a:xfrm>
          <a:off x="6972300" y="9778276"/>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16182</xdr:rowOff>
    </xdr:from>
    <xdr:to>
      <xdr:col>55</xdr:col>
      <xdr:colOff>50800</xdr:colOff>
      <xdr:row>57</xdr:row>
      <xdr:rowOff>117782</xdr:rowOff>
    </xdr:to>
    <xdr:sp macro="" textlink="">
      <xdr:nvSpPr>
        <xdr:cNvPr id="369" name="楕円 368"/>
        <xdr:cNvSpPr/>
      </xdr:nvSpPr>
      <xdr:spPr>
        <a:xfrm>
          <a:off x="10426700" y="978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166059</xdr:rowOff>
    </xdr:from>
    <xdr:ext cx="534377" cy="259045"/>
    <xdr:sp macro="" textlink="">
      <xdr:nvSpPr>
        <xdr:cNvPr id="370" name="農林水産業費該当値テキスト"/>
        <xdr:cNvSpPr txBox="1"/>
      </xdr:nvSpPr>
      <xdr:spPr>
        <a:xfrm>
          <a:off x="10528300" y="976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295</xdr:rowOff>
    </xdr:from>
    <xdr:to>
      <xdr:col>50</xdr:col>
      <xdr:colOff>165100</xdr:colOff>
      <xdr:row>57</xdr:row>
      <xdr:rowOff>101895</xdr:rowOff>
    </xdr:to>
    <xdr:sp macro="" textlink="">
      <xdr:nvSpPr>
        <xdr:cNvPr id="371" name="楕円 370"/>
        <xdr:cNvSpPr/>
      </xdr:nvSpPr>
      <xdr:spPr>
        <a:xfrm>
          <a:off x="9588500" y="97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93022</xdr:rowOff>
    </xdr:from>
    <xdr:ext cx="534377" cy="259045"/>
    <xdr:sp macro="" textlink="">
      <xdr:nvSpPr>
        <xdr:cNvPr id="372" name="テキスト ボックス 371"/>
        <xdr:cNvSpPr txBox="1"/>
      </xdr:nvSpPr>
      <xdr:spPr>
        <a:xfrm>
          <a:off x="9372111" y="98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120515</xdr:rowOff>
    </xdr:from>
    <xdr:to>
      <xdr:col>46</xdr:col>
      <xdr:colOff>38100</xdr:colOff>
      <xdr:row>57</xdr:row>
      <xdr:rowOff>50665</xdr:rowOff>
    </xdr:to>
    <xdr:sp macro="" textlink="">
      <xdr:nvSpPr>
        <xdr:cNvPr id="373" name="楕円 372"/>
        <xdr:cNvSpPr/>
      </xdr:nvSpPr>
      <xdr:spPr>
        <a:xfrm>
          <a:off x="8699500" y="97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41792</xdr:rowOff>
    </xdr:from>
    <xdr:ext cx="534377" cy="259045"/>
    <xdr:sp macro="" textlink="">
      <xdr:nvSpPr>
        <xdr:cNvPr id="374" name="テキスト ボックス 373"/>
        <xdr:cNvSpPr txBox="1"/>
      </xdr:nvSpPr>
      <xdr:spPr>
        <a:xfrm>
          <a:off x="8483111" y="981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156474</xdr:rowOff>
    </xdr:from>
    <xdr:to>
      <xdr:col>41</xdr:col>
      <xdr:colOff>101600</xdr:colOff>
      <xdr:row>57</xdr:row>
      <xdr:rowOff>86624</xdr:rowOff>
    </xdr:to>
    <xdr:sp macro="" textlink="">
      <xdr:nvSpPr>
        <xdr:cNvPr id="375" name="楕円 374"/>
        <xdr:cNvSpPr/>
      </xdr:nvSpPr>
      <xdr:spPr>
        <a:xfrm>
          <a:off x="7810500" y="97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77751</xdr:rowOff>
    </xdr:from>
    <xdr:ext cx="534377" cy="259045"/>
    <xdr:sp macro="" textlink="">
      <xdr:nvSpPr>
        <xdr:cNvPr id="376" name="テキスト ボックス 375"/>
        <xdr:cNvSpPr txBox="1"/>
      </xdr:nvSpPr>
      <xdr:spPr>
        <a:xfrm>
          <a:off x="7594111" y="985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126276</xdr:rowOff>
    </xdr:from>
    <xdr:to>
      <xdr:col>36</xdr:col>
      <xdr:colOff>165100</xdr:colOff>
      <xdr:row>57</xdr:row>
      <xdr:rowOff>56426</xdr:rowOff>
    </xdr:to>
    <xdr:sp macro="" textlink="">
      <xdr:nvSpPr>
        <xdr:cNvPr id="377" name="楕円 376"/>
        <xdr:cNvSpPr/>
      </xdr:nvSpPr>
      <xdr:spPr>
        <a:xfrm>
          <a:off x="6921500" y="97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47553</xdr:rowOff>
    </xdr:from>
    <xdr:ext cx="534377" cy="259045"/>
    <xdr:sp macro="" textlink="">
      <xdr:nvSpPr>
        <xdr:cNvPr id="378" name="テキスト ボックス 377"/>
        <xdr:cNvSpPr txBox="1"/>
      </xdr:nvSpPr>
      <xdr:spPr>
        <a:xfrm>
          <a:off x="6705111" y="982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110505</xdr:rowOff>
    </xdr:from>
    <xdr:to>
      <xdr:col>55</xdr:col>
      <xdr:colOff>0</xdr:colOff>
      <xdr:row>78</xdr:row>
      <xdr:rowOff>47019</xdr:rowOff>
    </xdr:to>
    <xdr:cxnSp macro="">
      <xdr:nvCxnSpPr>
        <xdr:cNvPr id="409" name="直線コネクタ 408"/>
        <xdr:cNvCxnSpPr/>
      </xdr:nvCxnSpPr>
      <xdr:spPr>
        <a:xfrm flipV="1">
          <a:off x="9639300" y="13312155"/>
          <a:ext cx="8382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154428</xdr:rowOff>
    </xdr:from>
    <xdr:to>
      <xdr:col>50</xdr:col>
      <xdr:colOff>114300</xdr:colOff>
      <xdr:row>78</xdr:row>
      <xdr:rowOff>47019</xdr:rowOff>
    </xdr:to>
    <xdr:cxnSp macro="">
      <xdr:nvCxnSpPr>
        <xdr:cNvPr id="412" name="直線コネクタ 411"/>
        <xdr:cNvCxnSpPr/>
      </xdr:nvCxnSpPr>
      <xdr:spPr>
        <a:xfrm>
          <a:off x="8750300" y="13356078"/>
          <a:ext cx="889000" cy="6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154428</xdr:rowOff>
    </xdr:from>
    <xdr:to>
      <xdr:col>45</xdr:col>
      <xdr:colOff>177800</xdr:colOff>
      <xdr:row>78</xdr:row>
      <xdr:rowOff>27555</xdr:rowOff>
    </xdr:to>
    <xdr:cxnSp macro="">
      <xdr:nvCxnSpPr>
        <xdr:cNvPr id="415" name="直線コネクタ 414"/>
        <xdr:cNvCxnSpPr/>
      </xdr:nvCxnSpPr>
      <xdr:spPr>
        <a:xfrm flipV="1">
          <a:off x="7861300" y="1335607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27555</xdr:rowOff>
    </xdr:from>
    <xdr:to>
      <xdr:col>41</xdr:col>
      <xdr:colOff>50800</xdr:colOff>
      <xdr:row>78</xdr:row>
      <xdr:rowOff>80656</xdr:rowOff>
    </xdr:to>
    <xdr:cxnSp macro="">
      <xdr:nvCxnSpPr>
        <xdr:cNvPr id="418" name="直線コネクタ 417"/>
        <xdr:cNvCxnSpPr/>
      </xdr:nvCxnSpPr>
      <xdr:spPr>
        <a:xfrm flipV="1">
          <a:off x="6972300" y="13400655"/>
          <a:ext cx="8890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59705</xdr:rowOff>
    </xdr:from>
    <xdr:to>
      <xdr:col>55</xdr:col>
      <xdr:colOff>50800</xdr:colOff>
      <xdr:row>77</xdr:row>
      <xdr:rowOff>161305</xdr:rowOff>
    </xdr:to>
    <xdr:sp macro="" textlink="">
      <xdr:nvSpPr>
        <xdr:cNvPr id="428" name="楕円 427"/>
        <xdr:cNvSpPr/>
      </xdr:nvSpPr>
      <xdr:spPr>
        <a:xfrm>
          <a:off x="10426700" y="132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38132</xdr:rowOff>
    </xdr:from>
    <xdr:ext cx="534377" cy="259045"/>
    <xdr:sp macro="" textlink="">
      <xdr:nvSpPr>
        <xdr:cNvPr id="429" name="商工費該当値テキスト"/>
        <xdr:cNvSpPr txBox="1"/>
      </xdr:nvSpPr>
      <xdr:spPr>
        <a:xfrm>
          <a:off x="10528300" y="1323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167669</xdr:rowOff>
    </xdr:from>
    <xdr:to>
      <xdr:col>50</xdr:col>
      <xdr:colOff>165100</xdr:colOff>
      <xdr:row>78</xdr:row>
      <xdr:rowOff>97819</xdr:rowOff>
    </xdr:to>
    <xdr:sp macro="" textlink="">
      <xdr:nvSpPr>
        <xdr:cNvPr id="430" name="楕円 429"/>
        <xdr:cNvSpPr/>
      </xdr:nvSpPr>
      <xdr:spPr>
        <a:xfrm>
          <a:off x="9588500" y="133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88946</xdr:rowOff>
    </xdr:from>
    <xdr:ext cx="469744" cy="259045"/>
    <xdr:sp macro="" textlink="">
      <xdr:nvSpPr>
        <xdr:cNvPr id="431" name="テキスト ボックス 430"/>
        <xdr:cNvSpPr txBox="1"/>
      </xdr:nvSpPr>
      <xdr:spPr>
        <a:xfrm>
          <a:off x="9404428" y="1346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103628</xdr:rowOff>
    </xdr:from>
    <xdr:to>
      <xdr:col>46</xdr:col>
      <xdr:colOff>38100</xdr:colOff>
      <xdr:row>78</xdr:row>
      <xdr:rowOff>33778</xdr:rowOff>
    </xdr:to>
    <xdr:sp macro="" textlink="">
      <xdr:nvSpPr>
        <xdr:cNvPr id="432" name="楕円 431"/>
        <xdr:cNvSpPr/>
      </xdr:nvSpPr>
      <xdr:spPr>
        <a:xfrm>
          <a:off x="8699500" y="133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24905</xdr:rowOff>
    </xdr:from>
    <xdr:ext cx="469744" cy="259045"/>
    <xdr:sp macro="" textlink="">
      <xdr:nvSpPr>
        <xdr:cNvPr id="433" name="テキスト ボックス 432"/>
        <xdr:cNvSpPr txBox="1"/>
      </xdr:nvSpPr>
      <xdr:spPr>
        <a:xfrm>
          <a:off x="8515428" y="1339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148205</xdr:rowOff>
    </xdr:from>
    <xdr:to>
      <xdr:col>41</xdr:col>
      <xdr:colOff>101600</xdr:colOff>
      <xdr:row>78</xdr:row>
      <xdr:rowOff>78355</xdr:rowOff>
    </xdr:to>
    <xdr:sp macro="" textlink="">
      <xdr:nvSpPr>
        <xdr:cNvPr id="434" name="楕円 433"/>
        <xdr:cNvSpPr/>
      </xdr:nvSpPr>
      <xdr:spPr>
        <a:xfrm>
          <a:off x="7810500" y="133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69482</xdr:rowOff>
    </xdr:from>
    <xdr:ext cx="469744" cy="259045"/>
    <xdr:sp macro="" textlink="">
      <xdr:nvSpPr>
        <xdr:cNvPr id="435" name="テキスト ボックス 434"/>
        <xdr:cNvSpPr txBox="1"/>
      </xdr:nvSpPr>
      <xdr:spPr>
        <a:xfrm>
          <a:off x="7626428" y="1344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29856</xdr:rowOff>
    </xdr:from>
    <xdr:to>
      <xdr:col>36</xdr:col>
      <xdr:colOff>165100</xdr:colOff>
      <xdr:row>78</xdr:row>
      <xdr:rowOff>131456</xdr:rowOff>
    </xdr:to>
    <xdr:sp macro="" textlink="">
      <xdr:nvSpPr>
        <xdr:cNvPr id="436" name="楕円 435"/>
        <xdr:cNvSpPr/>
      </xdr:nvSpPr>
      <xdr:spPr>
        <a:xfrm>
          <a:off x="6921500" y="1340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122583</xdr:rowOff>
    </xdr:from>
    <xdr:ext cx="469744" cy="259045"/>
    <xdr:sp macro="" textlink="">
      <xdr:nvSpPr>
        <xdr:cNvPr id="437" name="テキスト ボックス 436"/>
        <xdr:cNvSpPr txBox="1"/>
      </xdr:nvSpPr>
      <xdr:spPr>
        <a:xfrm>
          <a:off x="6737428" y="1349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597</xdr:rowOff>
    </xdr:from>
    <xdr:to>
      <xdr:col>55</xdr:col>
      <xdr:colOff>0</xdr:colOff>
      <xdr:row>98</xdr:row>
      <xdr:rowOff>115449</xdr:rowOff>
    </xdr:to>
    <xdr:cxnSp macro="">
      <xdr:nvCxnSpPr>
        <xdr:cNvPr id="467" name="直線コネクタ 466"/>
        <xdr:cNvCxnSpPr/>
      </xdr:nvCxnSpPr>
      <xdr:spPr>
        <a:xfrm>
          <a:off x="9639300" y="16631247"/>
          <a:ext cx="838200" cy="28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597</xdr:rowOff>
    </xdr:from>
    <xdr:to>
      <xdr:col>50</xdr:col>
      <xdr:colOff>114300</xdr:colOff>
      <xdr:row>97</xdr:row>
      <xdr:rowOff>13133</xdr:rowOff>
    </xdr:to>
    <xdr:cxnSp macro="">
      <xdr:nvCxnSpPr>
        <xdr:cNvPr id="470" name="直線コネクタ 469"/>
        <xdr:cNvCxnSpPr/>
      </xdr:nvCxnSpPr>
      <xdr:spPr>
        <a:xfrm flipV="1">
          <a:off x="8750300" y="16631247"/>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24257</xdr:rowOff>
    </xdr:from>
    <xdr:to>
      <xdr:col>45</xdr:col>
      <xdr:colOff>177800</xdr:colOff>
      <xdr:row>97</xdr:row>
      <xdr:rowOff>13133</xdr:rowOff>
    </xdr:to>
    <xdr:cxnSp macro="">
      <xdr:nvCxnSpPr>
        <xdr:cNvPr id="473" name="直線コネクタ 472"/>
        <xdr:cNvCxnSpPr/>
      </xdr:nvCxnSpPr>
      <xdr:spPr>
        <a:xfrm>
          <a:off x="7861300" y="15797657"/>
          <a:ext cx="889000" cy="8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24257</xdr:rowOff>
    </xdr:from>
    <xdr:to>
      <xdr:col>41</xdr:col>
      <xdr:colOff>50800</xdr:colOff>
      <xdr:row>96</xdr:row>
      <xdr:rowOff>103639</xdr:rowOff>
    </xdr:to>
    <xdr:cxnSp macro="">
      <xdr:nvCxnSpPr>
        <xdr:cNvPr id="476" name="直線コネクタ 475"/>
        <xdr:cNvCxnSpPr/>
      </xdr:nvCxnSpPr>
      <xdr:spPr>
        <a:xfrm flipV="1">
          <a:off x="6972300" y="15797657"/>
          <a:ext cx="889000" cy="76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64649</xdr:rowOff>
    </xdr:from>
    <xdr:to>
      <xdr:col>55</xdr:col>
      <xdr:colOff>50800</xdr:colOff>
      <xdr:row>98</xdr:row>
      <xdr:rowOff>166249</xdr:rowOff>
    </xdr:to>
    <xdr:sp macro="" textlink="">
      <xdr:nvSpPr>
        <xdr:cNvPr id="486" name="楕円 485"/>
        <xdr:cNvSpPr/>
      </xdr:nvSpPr>
      <xdr:spPr>
        <a:xfrm>
          <a:off x="10426700" y="168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43076</xdr:rowOff>
    </xdr:from>
    <xdr:ext cx="534377" cy="259045"/>
    <xdr:sp macro="" textlink="">
      <xdr:nvSpPr>
        <xdr:cNvPr id="487" name="土木費該当値テキスト"/>
        <xdr:cNvSpPr txBox="1"/>
      </xdr:nvSpPr>
      <xdr:spPr>
        <a:xfrm>
          <a:off x="10528300" y="168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121247</xdr:rowOff>
    </xdr:from>
    <xdr:to>
      <xdr:col>50</xdr:col>
      <xdr:colOff>165100</xdr:colOff>
      <xdr:row>97</xdr:row>
      <xdr:rowOff>51397</xdr:rowOff>
    </xdr:to>
    <xdr:sp macro="" textlink="">
      <xdr:nvSpPr>
        <xdr:cNvPr id="488" name="楕円 487"/>
        <xdr:cNvSpPr/>
      </xdr:nvSpPr>
      <xdr:spPr>
        <a:xfrm>
          <a:off x="9588500" y="165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42524</xdr:rowOff>
    </xdr:from>
    <xdr:ext cx="534377" cy="259045"/>
    <xdr:sp macro="" textlink="">
      <xdr:nvSpPr>
        <xdr:cNvPr id="489" name="テキスト ボックス 488"/>
        <xdr:cNvSpPr txBox="1"/>
      </xdr:nvSpPr>
      <xdr:spPr>
        <a:xfrm>
          <a:off x="9372111" y="166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133783</xdr:rowOff>
    </xdr:from>
    <xdr:to>
      <xdr:col>46</xdr:col>
      <xdr:colOff>38100</xdr:colOff>
      <xdr:row>97</xdr:row>
      <xdr:rowOff>63933</xdr:rowOff>
    </xdr:to>
    <xdr:sp macro="" textlink="">
      <xdr:nvSpPr>
        <xdr:cNvPr id="490" name="楕円 489"/>
        <xdr:cNvSpPr/>
      </xdr:nvSpPr>
      <xdr:spPr>
        <a:xfrm>
          <a:off x="8699500" y="1659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55060</xdr:rowOff>
    </xdr:from>
    <xdr:ext cx="534377" cy="259045"/>
    <xdr:sp macro="" textlink="">
      <xdr:nvSpPr>
        <xdr:cNvPr id="491" name="テキスト ボックス 490"/>
        <xdr:cNvSpPr txBox="1"/>
      </xdr:nvSpPr>
      <xdr:spPr>
        <a:xfrm>
          <a:off x="8483111" y="1668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144907</xdr:rowOff>
    </xdr:from>
    <xdr:to>
      <xdr:col>41</xdr:col>
      <xdr:colOff>101600</xdr:colOff>
      <xdr:row>92</xdr:row>
      <xdr:rowOff>75057</xdr:rowOff>
    </xdr:to>
    <xdr:sp macro="" textlink="">
      <xdr:nvSpPr>
        <xdr:cNvPr id="492" name="楕円 491"/>
        <xdr:cNvSpPr/>
      </xdr:nvSpPr>
      <xdr:spPr>
        <a:xfrm>
          <a:off x="7810500" y="157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91584</xdr:rowOff>
    </xdr:from>
    <xdr:ext cx="534377" cy="259045"/>
    <xdr:sp macro="" textlink="">
      <xdr:nvSpPr>
        <xdr:cNvPr id="493" name="テキスト ボックス 492"/>
        <xdr:cNvSpPr txBox="1"/>
      </xdr:nvSpPr>
      <xdr:spPr>
        <a:xfrm>
          <a:off x="7594111" y="155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52839</xdr:rowOff>
    </xdr:from>
    <xdr:to>
      <xdr:col>36</xdr:col>
      <xdr:colOff>165100</xdr:colOff>
      <xdr:row>96</xdr:row>
      <xdr:rowOff>154439</xdr:rowOff>
    </xdr:to>
    <xdr:sp macro="" textlink="">
      <xdr:nvSpPr>
        <xdr:cNvPr id="494" name="楕円 493"/>
        <xdr:cNvSpPr/>
      </xdr:nvSpPr>
      <xdr:spPr>
        <a:xfrm>
          <a:off x="6921500" y="165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170966</xdr:rowOff>
    </xdr:from>
    <xdr:ext cx="534377" cy="259045"/>
    <xdr:sp macro="" textlink="">
      <xdr:nvSpPr>
        <xdr:cNvPr id="495" name="テキスト ボックス 494"/>
        <xdr:cNvSpPr txBox="1"/>
      </xdr:nvSpPr>
      <xdr:spPr>
        <a:xfrm>
          <a:off x="6705111" y="162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126167</xdr:rowOff>
    </xdr:from>
    <xdr:to>
      <xdr:col>85</xdr:col>
      <xdr:colOff>127000</xdr:colOff>
      <xdr:row>36</xdr:row>
      <xdr:rowOff>153005</xdr:rowOff>
    </xdr:to>
    <xdr:cxnSp macro="">
      <xdr:nvCxnSpPr>
        <xdr:cNvPr id="523" name="直線コネクタ 522"/>
        <xdr:cNvCxnSpPr/>
      </xdr:nvCxnSpPr>
      <xdr:spPr>
        <a:xfrm flipV="1">
          <a:off x="15481300" y="6298367"/>
          <a:ext cx="8382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153005</xdr:rowOff>
    </xdr:from>
    <xdr:to>
      <xdr:col>81</xdr:col>
      <xdr:colOff>50800</xdr:colOff>
      <xdr:row>37</xdr:row>
      <xdr:rowOff>28418</xdr:rowOff>
    </xdr:to>
    <xdr:cxnSp macro="">
      <xdr:nvCxnSpPr>
        <xdr:cNvPr id="526" name="直線コネクタ 525"/>
        <xdr:cNvCxnSpPr/>
      </xdr:nvCxnSpPr>
      <xdr:spPr>
        <a:xfrm flipV="1">
          <a:off x="14592300" y="6325205"/>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28418</xdr:rowOff>
    </xdr:from>
    <xdr:to>
      <xdr:col>76</xdr:col>
      <xdr:colOff>114300</xdr:colOff>
      <xdr:row>37</xdr:row>
      <xdr:rowOff>36556</xdr:rowOff>
    </xdr:to>
    <xdr:cxnSp macro="">
      <xdr:nvCxnSpPr>
        <xdr:cNvPr id="529" name="直線コネクタ 528"/>
        <xdr:cNvCxnSpPr/>
      </xdr:nvCxnSpPr>
      <xdr:spPr>
        <a:xfrm flipV="1">
          <a:off x="13703300" y="6372068"/>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155245</xdr:rowOff>
    </xdr:from>
    <xdr:to>
      <xdr:col>71</xdr:col>
      <xdr:colOff>177800</xdr:colOff>
      <xdr:row>37</xdr:row>
      <xdr:rowOff>36556</xdr:rowOff>
    </xdr:to>
    <xdr:cxnSp macro="">
      <xdr:nvCxnSpPr>
        <xdr:cNvPr id="532" name="直線コネクタ 531"/>
        <xdr:cNvCxnSpPr/>
      </xdr:nvCxnSpPr>
      <xdr:spPr>
        <a:xfrm>
          <a:off x="12814300" y="6327445"/>
          <a:ext cx="8890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75367</xdr:rowOff>
    </xdr:from>
    <xdr:to>
      <xdr:col>85</xdr:col>
      <xdr:colOff>177800</xdr:colOff>
      <xdr:row>37</xdr:row>
      <xdr:rowOff>5517</xdr:rowOff>
    </xdr:to>
    <xdr:sp macro="" textlink="">
      <xdr:nvSpPr>
        <xdr:cNvPr id="542" name="楕円 541"/>
        <xdr:cNvSpPr/>
      </xdr:nvSpPr>
      <xdr:spPr>
        <a:xfrm>
          <a:off x="16268700" y="62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53794</xdr:rowOff>
    </xdr:from>
    <xdr:ext cx="534377" cy="259045"/>
    <xdr:sp macro="" textlink="">
      <xdr:nvSpPr>
        <xdr:cNvPr id="543" name="消防費該当値テキスト"/>
        <xdr:cNvSpPr txBox="1"/>
      </xdr:nvSpPr>
      <xdr:spPr>
        <a:xfrm>
          <a:off x="16370300" y="62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102205</xdr:rowOff>
    </xdr:from>
    <xdr:to>
      <xdr:col>81</xdr:col>
      <xdr:colOff>101600</xdr:colOff>
      <xdr:row>37</xdr:row>
      <xdr:rowOff>32355</xdr:rowOff>
    </xdr:to>
    <xdr:sp macro="" textlink="">
      <xdr:nvSpPr>
        <xdr:cNvPr id="544" name="楕円 543"/>
        <xdr:cNvSpPr/>
      </xdr:nvSpPr>
      <xdr:spPr>
        <a:xfrm>
          <a:off x="15430500" y="62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23482</xdr:rowOff>
    </xdr:from>
    <xdr:ext cx="534377" cy="259045"/>
    <xdr:sp macro="" textlink="">
      <xdr:nvSpPr>
        <xdr:cNvPr id="545" name="テキスト ボックス 544"/>
        <xdr:cNvSpPr txBox="1"/>
      </xdr:nvSpPr>
      <xdr:spPr>
        <a:xfrm>
          <a:off x="15214111" y="636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149068</xdr:rowOff>
    </xdr:from>
    <xdr:to>
      <xdr:col>76</xdr:col>
      <xdr:colOff>165100</xdr:colOff>
      <xdr:row>37</xdr:row>
      <xdr:rowOff>79218</xdr:rowOff>
    </xdr:to>
    <xdr:sp macro="" textlink="">
      <xdr:nvSpPr>
        <xdr:cNvPr id="546" name="楕円 545"/>
        <xdr:cNvSpPr/>
      </xdr:nvSpPr>
      <xdr:spPr>
        <a:xfrm>
          <a:off x="14541500" y="63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70345</xdr:rowOff>
    </xdr:from>
    <xdr:ext cx="534377" cy="259045"/>
    <xdr:sp macro="" textlink="">
      <xdr:nvSpPr>
        <xdr:cNvPr id="547" name="テキスト ボックス 546"/>
        <xdr:cNvSpPr txBox="1"/>
      </xdr:nvSpPr>
      <xdr:spPr>
        <a:xfrm>
          <a:off x="14325111" y="641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157206</xdr:rowOff>
    </xdr:from>
    <xdr:to>
      <xdr:col>72</xdr:col>
      <xdr:colOff>38100</xdr:colOff>
      <xdr:row>37</xdr:row>
      <xdr:rowOff>87356</xdr:rowOff>
    </xdr:to>
    <xdr:sp macro="" textlink="">
      <xdr:nvSpPr>
        <xdr:cNvPr id="548" name="楕円 547"/>
        <xdr:cNvSpPr/>
      </xdr:nvSpPr>
      <xdr:spPr>
        <a:xfrm>
          <a:off x="13652500" y="63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78483</xdr:rowOff>
    </xdr:from>
    <xdr:ext cx="534377" cy="259045"/>
    <xdr:sp macro="" textlink="">
      <xdr:nvSpPr>
        <xdr:cNvPr id="549" name="テキスト ボックス 548"/>
        <xdr:cNvSpPr txBox="1"/>
      </xdr:nvSpPr>
      <xdr:spPr>
        <a:xfrm>
          <a:off x="13436111" y="642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104445</xdr:rowOff>
    </xdr:from>
    <xdr:to>
      <xdr:col>67</xdr:col>
      <xdr:colOff>101600</xdr:colOff>
      <xdr:row>37</xdr:row>
      <xdr:rowOff>34595</xdr:rowOff>
    </xdr:to>
    <xdr:sp macro="" textlink="">
      <xdr:nvSpPr>
        <xdr:cNvPr id="550" name="楕円 549"/>
        <xdr:cNvSpPr/>
      </xdr:nvSpPr>
      <xdr:spPr>
        <a:xfrm>
          <a:off x="12763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25722</xdr:rowOff>
    </xdr:from>
    <xdr:ext cx="534377" cy="259045"/>
    <xdr:sp macro="" textlink="">
      <xdr:nvSpPr>
        <xdr:cNvPr id="551" name="テキスト ボックス 550"/>
        <xdr:cNvSpPr txBox="1"/>
      </xdr:nvSpPr>
      <xdr:spPr>
        <a:xfrm>
          <a:off x="12547111" y="63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124937</xdr:rowOff>
    </xdr:from>
    <xdr:to>
      <xdr:col>85</xdr:col>
      <xdr:colOff>127000</xdr:colOff>
      <xdr:row>54</xdr:row>
      <xdr:rowOff>122841</xdr:rowOff>
    </xdr:to>
    <xdr:cxnSp macro="">
      <xdr:nvCxnSpPr>
        <xdr:cNvPr id="581" name="直線コネクタ 580"/>
        <xdr:cNvCxnSpPr/>
      </xdr:nvCxnSpPr>
      <xdr:spPr>
        <a:xfrm flipV="1">
          <a:off x="15481300" y="9211787"/>
          <a:ext cx="838200" cy="1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122841</xdr:rowOff>
    </xdr:from>
    <xdr:to>
      <xdr:col>81</xdr:col>
      <xdr:colOff>50800</xdr:colOff>
      <xdr:row>54</xdr:row>
      <xdr:rowOff>163017</xdr:rowOff>
    </xdr:to>
    <xdr:cxnSp macro="">
      <xdr:nvCxnSpPr>
        <xdr:cNvPr id="584" name="直線コネクタ 583"/>
        <xdr:cNvCxnSpPr/>
      </xdr:nvCxnSpPr>
      <xdr:spPr>
        <a:xfrm flipV="1">
          <a:off x="14592300" y="9381141"/>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142556</xdr:rowOff>
    </xdr:from>
    <xdr:ext cx="534377" cy="259045"/>
    <xdr:sp macro="" textlink="">
      <xdr:nvSpPr>
        <xdr:cNvPr id="586" name="テキスト ボックス 585"/>
        <xdr:cNvSpPr txBox="1"/>
      </xdr:nvSpPr>
      <xdr:spPr>
        <a:xfrm>
          <a:off x="15214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163017</xdr:rowOff>
    </xdr:from>
    <xdr:to>
      <xdr:col>76</xdr:col>
      <xdr:colOff>114300</xdr:colOff>
      <xdr:row>56</xdr:row>
      <xdr:rowOff>88360</xdr:rowOff>
    </xdr:to>
    <xdr:cxnSp macro="">
      <xdr:nvCxnSpPr>
        <xdr:cNvPr id="587" name="直線コネクタ 586"/>
        <xdr:cNvCxnSpPr/>
      </xdr:nvCxnSpPr>
      <xdr:spPr>
        <a:xfrm flipV="1">
          <a:off x="13703300" y="9421317"/>
          <a:ext cx="889000" cy="26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89" name="テキスト ボックス 588"/>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135699</xdr:rowOff>
    </xdr:from>
    <xdr:to>
      <xdr:col>71</xdr:col>
      <xdr:colOff>177800</xdr:colOff>
      <xdr:row>56</xdr:row>
      <xdr:rowOff>88360</xdr:rowOff>
    </xdr:to>
    <xdr:cxnSp macro="">
      <xdr:nvCxnSpPr>
        <xdr:cNvPr id="590" name="直線コネクタ 589"/>
        <xdr:cNvCxnSpPr/>
      </xdr:nvCxnSpPr>
      <xdr:spPr>
        <a:xfrm>
          <a:off x="12814300" y="9051099"/>
          <a:ext cx="889000" cy="6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4" name="テキスト ボックス 593"/>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74137</xdr:rowOff>
    </xdr:from>
    <xdr:to>
      <xdr:col>85</xdr:col>
      <xdr:colOff>177800</xdr:colOff>
      <xdr:row>54</xdr:row>
      <xdr:rowOff>4287</xdr:rowOff>
    </xdr:to>
    <xdr:sp macro="" textlink="">
      <xdr:nvSpPr>
        <xdr:cNvPr id="600" name="楕円 599"/>
        <xdr:cNvSpPr/>
      </xdr:nvSpPr>
      <xdr:spPr>
        <a:xfrm>
          <a:off x="16268700" y="91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97014</xdr:rowOff>
    </xdr:from>
    <xdr:ext cx="534377" cy="259045"/>
    <xdr:sp macro="" textlink="">
      <xdr:nvSpPr>
        <xdr:cNvPr id="601" name="教育費該当値テキスト"/>
        <xdr:cNvSpPr txBox="1"/>
      </xdr:nvSpPr>
      <xdr:spPr>
        <a:xfrm>
          <a:off x="16370300" y="901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72041</xdr:rowOff>
    </xdr:from>
    <xdr:to>
      <xdr:col>81</xdr:col>
      <xdr:colOff>101600</xdr:colOff>
      <xdr:row>55</xdr:row>
      <xdr:rowOff>2191</xdr:rowOff>
    </xdr:to>
    <xdr:sp macro="" textlink="">
      <xdr:nvSpPr>
        <xdr:cNvPr id="602" name="楕円 601"/>
        <xdr:cNvSpPr/>
      </xdr:nvSpPr>
      <xdr:spPr>
        <a:xfrm>
          <a:off x="15430500" y="93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18718</xdr:rowOff>
    </xdr:from>
    <xdr:ext cx="534377" cy="259045"/>
    <xdr:sp macro="" textlink="">
      <xdr:nvSpPr>
        <xdr:cNvPr id="603" name="テキスト ボックス 602"/>
        <xdr:cNvSpPr txBox="1"/>
      </xdr:nvSpPr>
      <xdr:spPr>
        <a:xfrm>
          <a:off x="15214111" y="91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112217</xdr:rowOff>
    </xdr:from>
    <xdr:to>
      <xdr:col>76</xdr:col>
      <xdr:colOff>165100</xdr:colOff>
      <xdr:row>55</xdr:row>
      <xdr:rowOff>42367</xdr:rowOff>
    </xdr:to>
    <xdr:sp macro="" textlink="">
      <xdr:nvSpPr>
        <xdr:cNvPr id="604" name="楕円 603"/>
        <xdr:cNvSpPr/>
      </xdr:nvSpPr>
      <xdr:spPr>
        <a:xfrm>
          <a:off x="14541500" y="93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58894</xdr:rowOff>
    </xdr:from>
    <xdr:ext cx="534377" cy="259045"/>
    <xdr:sp macro="" textlink="">
      <xdr:nvSpPr>
        <xdr:cNvPr id="605" name="テキスト ボックス 604"/>
        <xdr:cNvSpPr txBox="1"/>
      </xdr:nvSpPr>
      <xdr:spPr>
        <a:xfrm>
          <a:off x="14325111" y="91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37560</xdr:rowOff>
    </xdr:from>
    <xdr:to>
      <xdr:col>72</xdr:col>
      <xdr:colOff>38100</xdr:colOff>
      <xdr:row>56</xdr:row>
      <xdr:rowOff>139160</xdr:rowOff>
    </xdr:to>
    <xdr:sp macro="" textlink="">
      <xdr:nvSpPr>
        <xdr:cNvPr id="606" name="楕円 605"/>
        <xdr:cNvSpPr/>
      </xdr:nvSpPr>
      <xdr:spPr>
        <a:xfrm>
          <a:off x="13652500" y="96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130287</xdr:rowOff>
    </xdr:from>
    <xdr:ext cx="534377" cy="259045"/>
    <xdr:sp macro="" textlink="">
      <xdr:nvSpPr>
        <xdr:cNvPr id="607" name="テキスト ボックス 606"/>
        <xdr:cNvSpPr txBox="1"/>
      </xdr:nvSpPr>
      <xdr:spPr>
        <a:xfrm>
          <a:off x="13436111" y="973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84899</xdr:rowOff>
    </xdr:from>
    <xdr:to>
      <xdr:col>67</xdr:col>
      <xdr:colOff>101600</xdr:colOff>
      <xdr:row>53</xdr:row>
      <xdr:rowOff>15049</xdr:rowOff>
    </xdr:to>
    <xdr:sp macro="" textlink="">
      <xdr:nvSpPr>
        <xdr:cNvPr id="608" name="楕円 607"/>
        <xdr:cNvSpPr/>
      </xdr:nvSpPr>
      <xdr:spPr>
        <a:xfrm>
          <a:off x="12763500" y="900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31576</xdr:rowOff>
    </xdr:from>
    <xdr:ext cx="534377" cy="259045"/>
    <xdr:sp macro="" textlink="">
      <xdr:nvSpPr>
        <xdr:cNvPr id="609" name="テキスト ボックス 608"/>
        <xdr:cNvSpPr txBox="1"/>
      </xdr:nvSpPr>
      <xdr:spPr>
        <a:xfrm>
          <a:off x="12547111" y="87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25008</xdr:rowOff>
    </xdr:from>
    <xdr:to>
      <xdr:col>85</xdr:col>
      <xdr:colOff>127000</xdr:colOff>
      <xdr:row>97</xdr:row>
      <xdr:rowOff>103842</xdr:rowOff>
    </xdr:to>
    <xdr:cxnSp macro="">
      <xdr:nvCxnSpPr>
        <xdr:cNvPr id="695" name="直線コネクタ 694"/>
        <xdr:cNvCxnSpPr/>
      </xdr:nvCxnSpPr>
      <xdr:spPr>
        <a:xfrm flipV="1">
          <a:off x="15481300" y="16655658"/>
          <a:ext cx="8382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103842</xdr:rowOff>
    </xdr:from>
    <xdr:to>
      <xdr:col>81</xdr:col>
      <xdr:colOff>50800</xdr:colOff>
      <xdr:row>97</xdr:row>
      <xdr:rowOff>120024</xdr:rowOff>
    </xdr:to>
    <xdr:cxnSp macro="">
      <xdr:nvCxnSpPr>
        <xdr:cNvPr id="698" name="直線コネクタ 697"/>
        <xdr:cNvCxnSpPr/>
      </xdr:nvCxnSpPr>
      <xdr:spPr>
        <a:xfrm flipV="1">
          <a:off x="14592300" y="16734492"/>
          <a:ext cx="8890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120024</xdr:rowOff>
    </xdr:from>
    <xdr:to>
      <xdr:col>76</xdr:col>
      <xdr:colOff>114300</xdr:colOff>
      <xdr:row>97</xdr:row>
      <xdr:rowOff>141757</xdr:rowOff>
    </xdr:to>
    <xdr:cxnSp macro="">
      <xdr:nvCxnSpPr>
        <xdr:cNvPr id="701" name="直線コネクタ 700"/>
        <xdr:cNvCxnSpPr/>
      </xdr:nvCxnSpPr>
      <xdr:spPr>
        <a:xfrm flipV="1">
          <a:off x="13703300" y="16750674"/>
          <a:ext cx="8890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141757</xdr:rowOff>
    </xdr:from>
    <xdr:to>
      <xdr:col>71</xdr:col>
      <xdr:colOff>177800</xdr:colOff>
      <xdr:row>97</xdr:row>
      <xdr:rowOff>159131</xdr:rowOff>
    </xdr:to>
    <xdr:cxnSp macro="">
      <xdr:nvCxnSpPr>
        <xdr:cNvPr id="704" name="直線コネクタ 703"/>
        <xdr:cNvCxnSpPr/>
      </xdr:nvCxnSpPr>
      <xdr:spPr>
        <a:xfrm flipV="1">
          <a:off x="12814300" y="1677240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145658</xdr:rowOff>
    </xdr:from>
    <xdr:to>
      <xdr:col>85</xdr:col>
      <xdr:colOff>177800</xdr:colOff>
      <xdr:row>97</xdr:row>
      <xdr:rowOff>75808</xdr:rowOff>
    </xdr:to>
    <xdr:sp macro="" textlink="">
      <xdr:nvSpPr>
        <xdr:cNvPr id="714" name="楕円 713"/>
        <xdr:cNvSpPr/>
      </xdr:nvSpPr>
      <xdr:spPr>
        <a:xfrm>
          <a:off x="16268700" y="166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124085</xdr:rowOff>
    </xdr:from>
    <xdr:ext cx="534377" cy="259045"/>
    <xdr:sp macro="" textlink="">
      <xdr:nvSpPr>
        <xdr:cNvPr id="715" name="公債費該当値テキスト"/>
        <xdr:cNvSpPr txBox="1"/>
      </xdr:nvSpPr>
      <xdr:spPr>
        <a:xfrm>
          <a:off x="16370300" y="1658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53042</xdr:rowOff>
    </xdr:from>
    <xdr:to>
      <xdr:col>81</xdr:col>
      <xdr:colOff>101600</xdr:colOff>
      <xdr:row>97</xdr:row>
      <xdr:rowOff>154642</xdr:rowOff>
    </xdr:to>
    <xdr:sp macro="" textlink="">
      <xdr:nvSpPr>
        <xdr:cNvPr id="716" name="楕円 715"/>
        <xdr:cNvSpPr/>
      </xdr:nvSpPr>
      <xdr:spPr>
        <a:xfrm>
          <a:off x="15430500" y="166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145769</xdr:rowOff>
    </xdr:from>
    <xdr:ext cx="534377" cy="259045"/>
    <xdr:sp macro="" textlink="">
      <xdr:nvSpPr>
        <xdr:cNvPr id="717" name="テキスト ボックス 716"/>
        <xdr:cNvSpPr txBox="1"/>
      </xdr:nvSpPr>
      <xdr:spPr>
        <a:xfrm>
          <a:off x="15214111" y="1677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69224</xdr:rowOff>
    </xdr:from>
    <xdr:to>
      <xdr:col>76</xdr:col>
      <xdr:colOff>165100</xdr:colOff>
      <xdr:row>97</xdr:row>
      <xdr:rowOff>170824</xdr:rowOff>
    </xdr:to>
    <xdr:sp macro="" textlink="">
      <xdr:nvSpPr>
        <xdr:cNvPr id="718" name="楕円 717"/>
        <xdr:cNvSpPr/>
      </xdr:nvSpPr>
      <xdr:spPr>
        <a:xfrm>
          <a:off x="14541500" y="1669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161951</xdr:rowOff>
    </xdr:from>
    <xdr:ext cx="534377" cy="259045"/>
    <xdr:sp macro="" textlink="">
      <xdr:nvSpPr>
        <xdr:cNvPr id="719" name="テキスト ボックス 718"/>
        <xdr:cNvSpPr txBox="1"/>
      </xdr:nvSpPr>
      <xdr:spPr>
        <a:xfrm>
          <a:off x="14325111" y="1679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90957</xdr:rowOff>
    </xdr:from>
    <xdr:to>
      <xdr:col>72</xdr:col>
      <xdr:colOff>38100</xdr:colOff>
      <xdr:row>98</xdr:row>
      <xdr:rowOff>21107</xdr:rowOff>
    </xdr:to>
    <xdr:sp macro="" textlink="">
      <xdr:nvSpPr>
        <xdr:cNvPr id="720" name="楕円 719"/>
        <xdr:cNvSpPr/>
      </xdr:nvSpPr>
      <xdr:spPr>
        <a:xfrm>
          <a:off x="13652500" y="167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12234</xdr:rowOff>
    </xdr:from>
    <xdr:ext cx="534377" cy="259045"/>
    <xdr:sp macro="" textlink="">
      <xdr:nvSpPr>
        <xdr:cNvPr id="721" name="テキスト ボックス 720"/>
        <xdr:cNvSpPr txBox="1"/>
      </xdr:nvSpPr>
      <xdr:spPr>
        <a:xfrm>
          <a:off x="13436111" y="168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108331</xdr:rowOff>
    </xdr:from>
    <xdr:to>
      <xdr:col>67</xdr:col>
      <xdr:colOff>101600</xdr:colOff>
      <xdr:row>98</xdr:row>
      <xdr:rowOff>38481</xdr:rowOff>
    </xdr:to>
    <xdr:sp macro="" textlink="">
      <xdr:nvSpPr>
        <xdr:cNvPr id="722" name="楕円 721"/>
        <xdr:cNvSpPr/>
      </xdr:nvSpPr>
      <xdr:spPr>
        <a:xfrm>
          <a:off x="12763500" y="167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29608</xdr:rowOff>
    </xdr:from>
    <xdr:ext cx="534377" cy="259045"/>
    <xdr:sp macro="" textlink="">
      <xdr:nvSpPr>
        <xdr:cNvPr id="723" name="テキスト ボックス 722"/>
        <xdr:cNvSpPr txBox="1"/>
      </xdr:nvSpPr>
      <xdr:spPr>
        <a:xfrm>
          <a:off x="12547111" y="168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教育費だけが類似団体と比べ上回っている。教育費は、住民一人当たり</a:t>
          </a:r>
          <a:r>
            <a:rPr kumimoji="1" lang="en-US" altLang="ja-JP" sz="1300">
              <a:latin typeface="ＭＳ Ｐゴシック" panose="020B0600070205080204" pitchFamily="50" charset="-128"/>
              <a:ea typeface="ＭＳ Ｐゴシック" panose="020B0600070205080204" pitchFamily="50" charset="-128"/>
            </a:rPr>
            <a:t>69,775</a:t>
          </a:r>
          <a:r>
            <a:rPr kumimoji="1" lang="ja-JP" altLang="en-US" sz="1300">
              <a:latin typeface="ＭＳ Ｐゴシック" panose="020B0600070205080204" pitchFamily="50" charset="-128"/>
              <a:ea typeface="ＭＳ Ｐゴシック" panose="020B0600070205080204" pitchFamily="50" charset="-128"/>
            </a:rPr>
            <a:t>円となっており、これは、小中学校の教材備品等によるものである。</a:t>
          </a:r>
        </a:p>
        <a:p>
          <a:r>
            <a:rPr kumimoji="1" lang="ja-JP" altLang="en-US" sz="1300">
              <a:latin typeface="ＭＳ Ｐゴシック" panose="020B0600070205080204" pitchFamily="50" charset="-128"/>
              <a:ea typeface="ＭＳ Ｐゴシック" panose="020B0600070205080204" pitchFamily="50" charset="-128"/>
            </a:rPr>
            <a:t>また、公債費は、住民一人当たり</a:t>
          </a:r>
          <a:r>
            <a:rPr kumimoji="1" lang="en-US" altLang="ja-JP" sz="1300">
              <a:latin typeface="ＭＳ Ｐゴシック" panose="020B0600070205080204" pitchFamily="50" charset="-128"/>
              <a:ea typeface="ＭＳ Ｐゴシック" panose="020B0600070205080204" pitchFamily="50" charset="-128"/>
            </a:rPr>
            <a:t>25,524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円となっており、類似団体平均を下回っているものの、年々増加している。今後も増加していく見込みのため、引き続き地方債に大きく頼ることのない財政運営に努める。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実質単年度収支は主要事業の実施により毎年度赤字になっていたが、赤字から黒字に転じた。今後も引き続き、需要額の増加が見込まれるため、事務事業の精査等により、健全な行財政運営に努めていく。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上水道会計においては、黒字額を一定の水準を維持し、令和２年度は１０．０８％となっている。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一般会計においては、財政調整基金の繰入や新型コロナウイルス感染症の影響により、令和元年度に比べ大幅な黒字となり、６．６４％となっている。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国民健康保険事業特別会計及び後期高齢者医療特別会計においては、一般会計からの繰入により財政運営を行っていることから、より健全な事業運営に努める。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11128729</v>
      </c>
      <c r="BO4" s="426"/>
      <c r="BP4" s="426"/>
      <c r="BQ4" s="426"/>
      <c r="BR4" s="426"/>
      <c r="BS4" s="426"/>
      <c r="BT4" s="426"/>
      <c r="BU4" s="427"/>
      <c r="BV4" s="425">
        <v>8285316</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6.6</v>
      </c>
      <c r="CU4" s="610"/>
      <c r="CV4" s="610"/>
      <c r="CW4" s="610"/>
      <c r="CX4" s="610"/>
      <c r="CY4" s="610"/>
      <c r="CZ4" s="610"/>
      <c r="DA4" s="611"/>
      <c r="DB4" s="609">
        <v>2.9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10774397</v>
      </c>
      <c r="BO5" s="431"/>
      <c r="BP5" s="431"/>
      <c r="BQ5" s="431"/>
      <c r="BR5" s="431"/>
      <c r="BS5" s="431"/>
      <c r="BT5" s="431"/>
      <c r="BU5" s="432"/>
      <c r="BV5" s="430">
        <v>8108411</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86.4</v>
      </c>
      <c r="CU5" s="401"/>
      <c r="CV5" s="401"/>
      <c r="CW5" s="401"/>
      <c r="CX5" s="401"/>
      <c r="CY5" s="401"/>
      <c r="CZ5" s="401"/>
      <c r="DA5" s="402"/>
      <c r="DB5" s="400">
        <v>87.8</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354332</v>
      </c>
      <c r="BO6" s="431"/>
      <c r="BP6" s="431"/>
      <c r="BQ6" s="431"/>
      <c r="BR6" s="431"/>
      <c r="BS6" s="431"/>
      <c r="BT6" s="431"/>
      <c r="BU6" s="432"/>
      <c r="BV6" s="430">
        <v>176905</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91.3</v>
      </c>
      <c r="CU6" s="584"/>
      <c r="CV6" s="584"/>
      <c r="CW6" s="584"/>
      <c r="CX6" s="584"/>
      <c r="CY6" s="584"/>
      <c r="CZ6" s="584"/>
      <c r="DA6" s="585"/>
      <c r="DB6" s="583">
        <v>93.2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18648</v>
      </c>
      <c r="BO7" s="431"/>
      <c r="BP7" s="431"/>
      <c r="BQ7" s="431"/>
      <c r="BR7" s="431"/>
      <c r="BS7" s="431"/>
      <c r="BT7" s="431"/>
      <c r="BU7" s="432"/>
      <c r="BV7" s="430">
        <v>34921</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5048836</v>
      </c>
      <c r="CU7" s="431"/>
      <c r="CV7" s="431"/>
      <c r="CW7" s="431"/>
      <c r="CX7" s="431"/>
      <c r="CY7" s="431"/>
      <c r="CZ7" s="431"/>
      <c r="DA7" s="432"/>
      <c r="DB7" s="430">
        <v>4884078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105</v>
      </c>
      <c r="AV8" s="488"/>
      <c r="AW8" s="488"/>
      <c r="AX8" s="488"/>
      <c r="AY8" s="410" t="s">
        <v>109</v>
      </c>
      <c r="AZ8" s="411"/>
      <c r="BA8" s="411"/>
      <c r="BB8" s="411"/>
      <c r="BC8" s="411"/>
      <c r="BD8" s="411"/>
      <c r="BE8" s="411"/>
      <c r="BF8" s="411"/>
      <c r="BG8" s="411"/>
      <c r="BH8" s="411"/>
      <c r="BI8" s="411"/>
      <c r="BJ8" s="411"/>
      <c r="BK8" s="411"/>
      <c r="BL8" s="411"/>
      <c r="BM8" s="412"/>
      <c r="BN8" s="430">
        <v>335684</v>
      </c>
      <c r="BO8" s="431"/>
      <c r="BP8" s="431"/>
      <c r="BQ8" s="431"/>
      <c r="BR8" s="431"/>
      <c r="BS8" s="431"/>
      <c r="BT8" s="431"/>
      <c r="BU8" s="432"/>
      <c r="BV8" s="430">
        <v>141984</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0.63</v>
      </c>
      <c r="CU8" s="544"/>
      <c r="CV8" s="544"/>
      <c r="CW8" s="544"/>
      <c r="CX8" s="544"/>
      <c r="CY8" s="544"/>
      <c r="CZ8" s="544"/>
      <c r="DA8" s="545"/>
      <c r="DB8" s="543">
        <v>0.64</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22041</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193700</v>
      </c>
      <c r="BO9" s="431"/>
      <c r="BP9" s="431"/>
      <c r="BQ9" s="431"/>
      <c r="BR9" s="431"/>
      <c r="BS9" s="431"/>
      <c r="BT9" s="431"/>
      <c r="BU9" s="432"/>
      <c r="BV9" s="430">
        <v>-299</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9.6</v>
      </c>
      <c r="CU9" s="401"/>
      <c r="CV9" s="401"/>
      <c r="CW9" s="401"/>
      <c r="CX9" s="401"/>
      <c r="CY9" s="401"/>
      <c r="CZ9" s="401"/>
      <c r="DA9" s="402"/>
      <c r="DB9" s="400">
        <v>8.5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23453</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101</v>
      </c>
      <c r="AV10" s="488"/>
      <c r="AW10" s="488"/>
      <c r="AX10" s="488"/>
      <c r="AY10" s="410" t="s">
        <v>120</v>
      </c>
      <c r="AZ10" s="411"/>
      <c r="BA10" s="411"/>
      <c r="BB10" s="411"/>
      <c r="BC10" s="411"/>
      <c r="BD10" s="411"/>
      <c r="BE10" s="411"/>
      <c r="BF10" s="411"/>
      <c r="BG10" s="411"/>
      <c r="BH10" s="411"/>
      <c r="BI10" s="411"/>
      <c r="BJ10" s="411"/>
      <c r="BK10" s="411"/>
      <c r="BL10" s="411"/>
      <c r="BM10" s="412"/>
      <c r="BN10" s="430">
        <v>396</v>
      </c>
      <c r="BO10" s="431"/>
      <c r="BP10" s="431"/>
      <c r="BQ10" s="431"/>
      <c r="BR10" s="431"/>
      <c r="BS10" s="431"/>
      <c r="BT10" s="431"/>
      <c r="BU10" s="432"/>
      <c r="BV10" s="430">
        <v>735</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101</v>
      </c>
      <c r="AV11" s="488"/>
      <c r="AW11" s="488"/>
      <c r="AX11" s="488"/>
      <c r="AY11" s="410" t="s">
        <v>125</v>
      </c>
      <c r="AZ11" s="411"/>
      <c r="BA11" s="411"/>
      <c r="BB11" s="411"/>
      <c r="BC11" s="411"/>
      <c r="BD11" s="411"/>
      <c r="BE11" s="411"/>
      <c r="BF11" s="411"/>
      <c r="BG11" s="411"/>
      <c r="BH11" s="411"/>
      <c r="BI11" s="411"/>
      <c r="BJ11" s="411"/>
      <c r="BK11" s="411"/>
      <c r="BL11" s="411"/>
      <c r="BM11" s="412"/>
      <c r="BN11" s="430">
        <v>38542</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22695</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105</v>
      </c>
      <c r="AV12" s="488"/>
      <c r="AW12" s="488"/>
      <c r="AX12" s="488"/>
      <c r="AY12" s="410" t="s">
        <v>134</v>
      </c>
      <c r="AZ12" s="411"/>
      <c r="BA12" s="411"/>
      <c r="BB12" s="411"/>
      <c r="BC12" s="411"/>
      <c r="BD12" s="411"/>
      <c r="BE12" s="411"/>
      <c r="BF12" s="411"/>
      <c r="BG12" s="411"/>
      <c r="BH12" s="411"/>
      <c r="BI12" s="411"/>
      <c r="BJ12" s="411"/>
      <c r="BK12" s="411"/>
      <c r="BL12" s="411"/>
      <c r="BM12" s="412"/>
      <c r="BN12" s="430">
        <v>200000</v>
      </c>
      <c r="BO12" s="431"/>
      <c r="BP12" s="431"/>
      <c r="BQ12" s="431"/>
      <c r="BR12" s="431"/>
      <c r="BS12" s="431"/>
      <c r="BT12" s="431"/>
      <c r="BU12" s="432"/>
      <c r="BV12" s="430">
        <v>320000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22325</v>
      </c>
      <c r="S13" s="534"/>
      <c r="T13" s="534"/>
      <c r="U13" s="534"/>
      <c r="V13" s="535"/>
      <c r="W13" s="521" t="s">
        <v>139</v>
      </c>
      <c r="X13" s="443"/>
      <c r="Y13" s="443"/>
      <c r="Z13" s="443"/>
      <c r="AA13" s="443"/>
      <c r="AB13" s="444"/>
      <c r="AC13" s="406">
        <v>738</v>
      </c>
      <c r="AD13" s="407"/>
      <c r="AE13" s="407"/>
      <c r="AF13" s="407"/>
      <c r="AG13" s="408"/>
      <c r="AH13" s="406">
        <v>769</v>
      </c>
      <c r="AI13" s="407"/>
      <c r="AJ13" s="407"/>
      <c r="AK13" s="407"/>
      <c r="AL13" s="409"/>
      <c r="AM13" s="499" t="s">
        <v>140</v>
      </c>
      <c r="AN13" s="404"/>
      <c r="AO13" s="404"/>
      <c r="AP13" s="404"/>
      <c r="AQ13" s="404"/>
      <c r="AR13" s="404"/>
      <c r="AS13" s="404"/>
      <c r="AT13" s="405"/>
      <c r="AU13" s="487" t="s">
        <v>115</v>
      </c>
      <c r="AV13" s="488"/>
      <c r="AW13" s="488"/>
      <c r="AX13" s="488"/>
      <c r="AY13" s="410" t="s">
        <v>141</v>
      </c>
      <c r="AZ13" s="411"/>
      <c r="BA13" s="411"/>
      <c r="BB13" s="411"/>
      <c r="BC13" s="411"/>
      <c r="BD13" s="411"/>
      <c r="BE13" s="411"/>
      <c r="BF13" s="411"/>
      <c r="BG13" s="411"/>
      <c r="BH13" s="411"/>
      <c r="BI13" s="411"/>
      <c r="BJ13" s="411"/>
      <c r="BK13" s="411"/>
      <c r="BL13" s="411"/>
      <c r="BM13" s="412"/>
      <c r="BN13" s="430">
        <v>32638</v>
      </c>
      <c r="BO13" s="431"/>
      <c r="BP13" s="431"/>
      <c r="BQ13" s="431"/>
      <c r="BR13" s="431"/>
      <c r="BS13" s="431"/>
      <c r="BT13" s="431"/>
      <c r="BU13" s="432"/>
      <c r="BV13" s="430">
        <v>-319564</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3.1</v>
      </c>
      <c r="CU13" s="401"/>
      <c r="CV13" s="401"/>
      <c r="CW13" s="401"/>
      <c r="CX13" s="401"/>
      <c r="CY13" s="401"/>
      <c r="CZ13" s="401"/>
      <c r="DA13" s="402"/>
      <c r="DB13" s="400">
        <v>2.6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22952</v>
      </c>
      <c r="S14" s="534"/>
      <c r="T14" s="534"/>
      <c r="U14" s="534"/>
      <c r="V14" s="535"/>
      <c r="W14" s="536"/>
      <c r="X14" s="446"/>
      <c r="Y14" s="446"/>
      <c r="Z14" s="446"/>
      <c r="AA14" s="446"/>
      <c r="AB14" s="447"/>
      <c r="AC14" s="526">
        <v>6.3</v>
      </c>
      <c r="AD14" s="527"/>
      <c r="AE14" s="527"/>
      <c r="AF14" s="527"/>
      <c r="AG14" s="528"/>
      <c r="AH14" s="526">
        <v>6.7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2.5</v>
      </c>
      <c r="CU14" s="538"/>
      <c r="CV14" s="538"/>
      <c r="CW14" s="538"/>
      <c r="CX14" s="538"/>
      <c r="CY14" s="538"/>
      <c r="CZ14" s="538"/>
      <c r="DA14" s="539"/>
      <c r="DB14" s="537">
        <v>0.8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22607</v>
      </c>
      <c r="S15" s="534"/>
      <c r="T15" s="534"/>
      <c r="U15" s="534"/>
      <c r="V15" s="535"/>
      <c r="W15" s="521" t="s">
        <v>146</v>
      </c>
      <c r="X15" s="443"/>
      <c r="Y15" s="443"/>
      <c r="Z15" s="443"/>
      <c r="AA15" s="443"/>
      <c r="AB15" s="444"/>
      <c r="AC15" s="406">
        <v>4070</v>
      </c>
      <c r="AD15" s="407"/>
      <c r="AE15" s="407"/>
      <c r="AF15" s="407"/>
      <c r="AG15" s="408"/>
      <c r="AH15" s="406">
        <v>3985</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2607743</v>
      </c>
      <c r="BO15" s="426"/>
      <c r="BP15" s="426"/>
      <c r="BQ15" s="426"/>
      <c r="BR15" s="426"/>
      <c r="BS15" s="426"/>
      <c r="BT15" s="426"/>
      <c r="BU15" s="427"/>
      <c r="BV15" s="425">
        <v>2496412</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34.6</v>
      </c>
      <c r="AD16" s="527"/>
      <c r="AE16" s="527"/>
      <c r="AF16" s="527"/>
      <c r="AG16" s="528"/>
      <c r="AH16" s="526">
        <v>34.700000000000003</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4122718</v>
      </c>
      <c r="BO16" s="431"/>
      <c r="BP16" s="431"/>
      <c r="BQ16" s="431"/>
      <c r="BR16" s="431"/>
      <c r="BS16" s="431"/>
      <c r="BT16" s="431"/>
      <c r="BU16" s="432"/>
      <c r="BV16" s="430">
        <v>3948071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6940</v>
      </c>
      <c r="AD17" s="407"/>
      <c r="AE17" s="407"/>
      <c r="AF17" s="407"/>
      <c r="AG17" s="408"/>
      <c r="AH17" s="406">
        <v>6728</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3262356</v>
      </c>
      <c r="BO17" s="431"/>
      <c r="BP17" s="431"/>
      <c r="BQ17" s="431"/>
      <c r="BR17" s="431"/>
      <c r="BS17" s="431"/>
      <c r="BT17" s="431"/>
      <c r="BU17" s="432"/>
      <c r="BV17" s="430">
        <v>3152432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34.200000000000003</v>
      </c>
      <c r="M18" s="495"/>
      <c r="N18" s="495"/>
      <c r="O18" s="495"/>
      <c r="P18" s="495"/>
      <c r="Q18" s="495"/>
      <c r="R18" s="496"/>
      <c r="S18" s="496"/>
      <c r="T18" s="496"/>
      <c r="U18" s="496"/>
      <c r="V18" s="497"/>
      <c r="W18" s="511"/>
      <c r="X18" s="512"/>
      <c r="Y18" s="512"/>
      <c r="Z18" s="512"/>
      <c r="AA18" s="512"/>
      <c r="AB18" s="522"/>
      <c r="AC18" s="394">
        <v>59.1</v>
      </c>
      <c r="AD18" s="395"/>
      <c r="AE18" s="395"/>
      <c r="AF18" s="395"/>
      <c r="AG18" s="498"/>
      <c r="AH18" s="394">
        <v>58.6</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4361530</v>
      </c>
      <c r="BO18" s="431"/>
      <c r="BP18" s="431"/>
      <c r="BQ18" s="431"/>
      <c r="BR18" s="431"/>
      <c r="BS18" s="431"/>
      <c r="BT18" s="431"/>
      <c r="BU18" s="432"/>
      <c r="BV18" s="430">
        <v>4326438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644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5971831</v>
      </c>
      <c r="BO19" s="431"/>
      <c r="BP19" s="431"/>
      <c r="BQ19" s="431"/>
      <c r="BR19" s="431"/>
      <c r="BS19" s="431"/>
      <c r="BT19" s="431"/>
      <c r="BU19" s="432"/>
      <c r="BV19" s="430">
        <v>5504920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7547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7403852</v>
      </c>
      <c r="BO23" s="431"/>
      <c r="BP23" s="431"/>
      <c r="BQ23" s="431"/>
      <c r="BR23" s="431"/>
      <c r="BS23" s="431"/>
      <c r="BT23" s="431"/>
      <c r="BU23" s="432"/>
      <c r="BV23" s="430">
        <v>7419572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7200</v>
      </c>
      <c r="R24" s="407"/>
      <c r="S24" s="407"/>
      <c r="T24" s="407"/>
      <c r="U24" s="407"/>
      <c r="V24" s="408"/>
      <c r="W24" s="472"/>
      <c r="X24" s="463"/>
      <c r="Y24" s="464"/>
      <c r="Z24" s="403" t="s">
        <v>170</v>
      </c>
      <c r="AA24" s="404"/>
      <c r="AB24" s="404"/>
      <c r="AC24" s="404"/>
      <c r="AD24" s="404"/>
      <c r="AE24" s="404"/>
      <c r="AF24" s="404"/>
      <c r="AG24" s="405"/>
      <c r="AH24" s="406">
        <v>144</v>
      </c>
      <c r="AI24" s="407"/>
      <c r="AJ24" s="407"/>
      <c r="AK24" s="407"/>
      <c r="AL24" s="408"/>
      <c r="AM24" s="406">
        <v>415008</v>
      </c>
      <c r="AN24" s="407"/>
      <c r="AO24" s="407"/>
      <c r="AP24" s="407"/>
      <c r="AQ24" s="407"/>
      <c r="AR24" s="408"/>
      <c r="AS24" s="406">
        <v>2882</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4472485</v>
      </c>
      <c r="BO24" s="431"/>
      <c r="BP24" s="431"/>
      <c r="BQ24" s="431"/>
      <c r="BR24" s="431"/>
      <c r="BS24" s="431"/>
      <c r="BT24" s="431"/>
      <c r="BU24" s="432"/>
      <c r="BV24" s="430">
        <v>4587690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5800</v>
      </c>
      <c r="R25" s="407"/>
      <c r="S25" s="407"/>
      <c r="T25" s="407"/>
      <c r="U25" s="407"/>
      <c r="V25" s="408"/>
      <c r="W25" s="472"/>
      <c r="X25" s="463"/>
      <c r="Y25" s="464"/>
      <c r="Z25" s="403" t="s">
        <v>173</v>
      </c>
      <c r="AA25" s="404"/>
      <c r="AB25" s="404"/>
      <c r="AC25" s="404"/>
      <c r="AD25" s="404"/>
      <c r="AE25" s="404"/>
      <c r="AF25" s="404"/>
      <c r="AG25" s="405"/>
      <c r="AH25" s="406" t="s">
        <v>137</v>
      </c>
      <c r="AI25" s="407"/>
      <c r="AJ25" s="407"/>
      <c r="AK25" s="407"/>
      <c r="AL25" s="408"/>
      <c r="AM25" s="406" t="s">
        <v>174</v>
      </c>
      <c r="AN25" s="407"/>
      <c r="AO25" s="407"/>
      <c r="AP25" s="407"/>
      <c r="AQ25" s="407"/>
      <c r="AR25" s="408"/>
      <c r="AS25" s="406" t="s">
        <v>136</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1713053</v>
      </c>
      <c r="BO25" s="426"/>
      <c r="BP25" s="426"/>
      <c r="BQ25" s="426"/>
      <c r="BR25" s="426"/>
      <c r="BS25" s="426"/>
      <c r="BT25" s="426"/>
      <c r="BU25" s="427"/>
      <c r="BV25" s="425">
        <v>1035663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5400</v>
      </c>
      <c r="R26" s="407"/>
      <c r="S26" s="407"/>
      <c r="T26" s="407"/>
      <c r="U26" s="407"/>
      <c r="V26" s="408"/>
      <c r="W26" s="472"/>
      <c r="X26" s="463"/>
      <c r="Y26" s="464"/>
      <c r="Z26" s="403" t="s">
        <v>177</v>
      </c>
      <c r="AA26" s="485"/>
      <c r="AB26" s="485"/>
      <c r="AC26" s="485"/>
      <c r="AD26" s="485"/>
      <c r="AE26" s="485"/>
      <c r="AF26" s="485"/>
      <c r="AG26" s="486"/>
      <c r="AH26" s="406">
        <v>8</v>
      </c>
      <c r="AI26" s="407"/>
      <c r="AJ26" s="407"/>
      <c r="AK26" s="407"/>
      <c r="AL26" s="408"/>
      <c r="AM26" s="406">
        <v>20048</v>
      </c>
      <c r="AN26" s="407"/>
      <c r="AO26" s="407"/>
      <c r="AP26" s="407"/>
      <c r="AQ26" s="407"/>
      <c r="AR26" s="408"/>
      <c r="AS26" s="406">
        <v>2506</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3100</v>
      </c>
      <c r="R27" s="407"/>
      <c r="S27" s="407"/>
      <c r="T27" s="407"/>
      <c r="U27" s="407"/>
      <c r="V27" s="408"/>
      <c r="W27" s="472"/>
      <c r="X27" s="463"/>
      <c r="Y27" s="464"/>
      <c r="Z27" s="403" t="s">
        <v>180</v>
      </c>
      <c r="AA27" s="404"/>
      <c r="AB27" s="404"/>
      <c r="AC27" s="404"/>
      <c r="AD27" s="404"/>
      <c r="AE27" s="404"/>
      <c r="AF27" s="404"/>
      <c r="AG27" s="405"/>
      <c r="AH27" s="406" t="s">
        <v>137</v>
      </c>
      <c r="AI27" s="407"/>
      <c r="AJ27" s="407"/>
      <c r="AK27" s="407"/>
      <c r="AL27" s="408"/>
      <c r="AM27" s="406" t="s">
        <v>136</v>
      </c>
      <c r="AN27" s="407"/>
      <c r="AO27" s="407"/>
      <c r="AP27" s="407"/>
      <c r="AQ27" s="407"/>
      <c r="AR27" s="408"/>
      <c r="AS27" s="406" t="s">
        <v>128</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174</v>
      </c>
      <c r="BO27" s="434"/>
      <c r="BP27" s="434"/>
      <c r="BQ27" s="434"/>
      <c r="BR27" s="434"/>
      <c r="BS27" s="434"/>
      <c r="BT27" s="434"/>
      <c r="BU27" s="435"/>
      <c r="BV27" s="433">
        <v>200000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2720</v>
      </c>
      <c r="R28" s="407"/>
      <c r="S28" s="407"/>
      <c r="T28" s="407"/>
      <c r="U28" s="407"/>
      <c r="V28" s="408"/>
      <c r="W28" s="472"/>
      <c r="X28" s="463"/>
      <c r="Y28" s="464"/>
      <c r="Z28" s="403" t="s">
        <v>183</v>
      </c>
      <c r="AA28" s="404"/>
      <c r="AB28" s="404"/>
      <c r="AC28" s="404"/>
      <c r="AD28" s="404"/>
      <c r="AE28" s="404"/>
      <c r="AF28" s="404"/>
      <c r="AG28" s="405"/>
      <c r="AH28" s="406" t="s">
        <v>136</v>
      </c>
      <c r="AI28" s="407"/>
      <c r="AJ28" s="407"/>
      <c r="AK28" s="407"/>
      <c r="AL28" s="408"/>
      <c r="AM28" s="406" t="s">
        <v>136</v>
      </c>
      <c r="AN28" s="407"/>
      <c r="AO28" s="407"/>
      <c r="AP28" s="407"/>
      <c r="AQ28" s="407"/>
      <c r="AR28" s="408"/>
      <c r="AS28" s="406" t="s">
        <v>137</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2130599</v>
      </c>
      <c r="BO28" s="426"/>
      <c r="BP28" s="426"/>
      <c r="BQ28" s="426"/>
      <c r="BR28" s="426"/>
      <c r="BS28" s="426"/>
      <c r="BT28" s="426"/>
      <c r="BU28" s="427"/>
      <c r="BV28" s="425">
        <v>2259203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8</v>
      </c>
      <c r="M29" s="407"/>
      <c r="N29" s="407"/>
      <c r="O29" s="407"/>
      <c r="P29" s="408"/>
      <c r="Q29" s="406">
        <v>2560</v>
      </c>
      <c r="R29" s="407"/>
      <c r="S29" s="407"/>
      <c r="T29" s="407"/>
      <c r="U29" s="407"/>
      <c r="V29" s="408"/>
      <c r="W29" s="473"/>
      <c r="X29" s="474"/>
      <c r="Y29" s="475"/>
      <c r="Z29" s="403" t="s">
        <v>186</v>
      </c>
      <c r="AA29" s="404"/>
      <c r="AB29" s="404"/>
      <c r="AC29" s="404"/>
      <c r="AD29" s="404"/>
      <c r="AE29" s="404"/>
      <c r="AF29" s="404"/>
      <c r="AG29" s="405"/>
      <c r="AH29" s="406">
        <v>144</v>
      </c>
      <c r="AI29" s="407"/>
      <c r="AJ29" s="407"/>
      <c r="AK29" s="407"/>
      <c r="AL29" s="408"/>
      <c r="AM29" s="406">
        <v>415008</v>
      </c>
      <c r="AN29" s="407"/>
      <c r="AO29" s="407"/>
      <c r="AP29" s="407"/>
      <c r="AQ29" s="407"/>
      <c r="AR29" s="408"/>
      <c r="AS29" s="406">
        <v>2882</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138307</v>
      </c>
      <c r="BO29" s="431"/>
      <c r="BP29" s="431"/>
      <c r="BQ29" s="431"/>
      <c r="BR29" s="431"/>
      <c r="BS29" s="431"/>
      <c r="BT29" s="431"/>
      <c r="BU29" s="432"/>
      <c r="BV29" s="430">
        <v>176802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95.4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455709</v>
      </c>
      <c r="BO30" s="434"/>
      <c r="BP30" s="434"/>
      <c r="BQ30" s="434"/>
      <c r="BR30" s="434"/>
      <c r="BS30" s="434"/>
      <c r="BT30" s="434"/>
      <c r="BU30" s="435"/>
      <c r="BV30" s="433">
        <v>159744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197</v>
      </c>
      <c r="X33" s="392"/>
      <c r="Y33" s="392"/>
      <c r="Z33" s="392"/>
      <c r="AA33" s="392"/>
      <c r="AB33" s="392"/>
      <c r="AC33" s="392"/>
      <c r="AD33" s="392"/>
      <c r="AE33" s="392"/>
      <c r="AF33" s="392"/>
      <c r="AG33" s="392"/>
      <c r="AH33" s="392"/>
      <c r="AI33" s="392"/>
      <c r="AJ33" s="392"/>
      <c r="AK33" s="392"/>
      <c r="AL33" s="216"/>
      <c r="AM33" s="393" t="s">
        <v>195</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4</v>
      </c>
      <c r="AN34" s="389"/>
      <c r="AO34" s="388" t="str">
        <f>IF('各会計、関係団体の財政状況及び健全化判断比率'!B30="","",'各会計、関係団体の財政状況及び健全化判断比率'!B30)</f>
        <v>上水道事業会計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5</v>
      </c>
      <c r="BX34" s="389"/>
      <c r="BY34" s="388" t="str">
        <f>IF('各会計、関係団体の財政状況及び健全化判断比率'!B68="","",'各会計、関係団体の財政状況及び健全化判断比率'!B68)</f>
        <v>大垣衛生施設組合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6</v>
      </c>
      <c r="BX35" s="389"/>
      <c r="BY35" s="388" t="str">
        <f>IF('各会計、関係団体の財政状況及び健全化判断比率'!B69="","",'各会計、関係団体の財政状況及び健全化判断比率'!B69)</f>
        <v>揖斐川水防事務組合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7</v>
      </c>
      <c r="BX36" s="389"/>
      <c r="BY36" s="388" t="str">
        <f>IF('各会計、関係団体の財政状況及び健全化判断比率'!B70="","",'各会計、関係団体の財政状況及び健全化判断比率'!B70)</f>
        <v>岐阜県市町村会館組合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8</v>
      </c>
      <c r="BX37" s="389"/>
      <c r="BY37" s="388" t="str">
        <f>IF('各会計、関係団体の財政状況及び健全化判断比率'!B71="","",'各会計、関係団体の財政状況及び健全化判断比率'!B71)</f>
        <v>岐阜県市町村職員退職手当組合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9</v>
      </c>
      <c r="BX38" s="389"/>
      <c r="BY38" s="388" t="str">
        <f>IF('各会計、関係団体の財政状況及び健全化判断比率'!B72="","",'各会計、関係団体の財政状況及び健全化判断比率'!B72)</f>
        <v>揖斐郡消防組合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10</v>
      </c>
      <c r="BX39" s="389"/>
      <c r="BY39" s="388" t="str">
        <f>IF('各会計、関係団体の財政状況及び健全化判断比率'!B73="","",'各会計、関係団体の財政状況及び健全化判断比率'!B73)</f>
        <v>西濃環境整備組合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11</v>
      </c>
      <c r="BX40" s="389"/>
      <c r="BY40" s="388" t="str">
        <f>IF('各会計、関係団体の財政状況及び健全化判断比率'!B74="","",'各会計、関係団体の財政状況及び健全化判断比率'!B74)</f>
        <v>揖斐広域連合（普通会計分）</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12</v>
      </c>
      <c r="BX41" s="389"/>
      <c r="BY41" s="388" t="str">
        <f>IF('各会計、関係団体の財政状況及び健全化判断比率'!B75="","",'各会計、関係団体の財政状況及び健全化判断比率'!B75)</f>
        <v>揖斐広域連合（介護保険事業会計分）</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13</v>
      </c>
      <c r="BX42" s="389"/>
      <c r="BY42" s="388" t="str">
        <f>IF('各会計、関係団体の財政状況及び健全化判断比率'!B76="","",'各会計、関係団体の財政状況及び健全化判断比率'!B76)</f>
        <v>後期高齢者医療連合（一般会計分）</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14</v>
      </c>
      <c r="BX43" s="389"/>
      <c r="BY43" s="388" t="str">
        <f>IF('各会計、関係団体の財政状況及び健全化判断比率'!B77="","",'各会計、関係団体の財政状況及び健全化判断比率'!B77)</f>
        <v>後期高齢者医療連合（特別会計分）</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12x9/pe7X6uSZsjdL8RpRssHgK/2dpMeVLSfPHQO4dpi1/tG5oI9AdhgFvUHejBd3MUzz5Y+/F3rBlJXq9UZ4Q==" saltValue="2drljoij+iHM4wX1AAXe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562</v>
      </c>
      <c r="D34" s="1212"/>
      <c r="E34" s="1213"/>
      <c r="F34" s="32">
        <v>14.66</v>
      </c>
      <c r="G34" s="33">
        <v>14.08</v>
      </c>
      <c r="H34" s="33">
        <v>13.13</v>
      </c>
      <c r="I34" s="33">
        <v>12.35</v>
      </c>
      <c r="J34" s="34">
        <v>10.08</v>
      </c>
      <c r="K34" s="22"/>
      <c r="L34" s="22"/>
      <c r="M34" s="22"/>
      <c r="N34" s="22"/>
      <c r="O34" s="22"/>
      <c r="P34" s="22"/>
    </row>
    <row r="35" spans="1:16" ht="39" customHeight="1" x14ac:dyDescent="0.15">
      <c r="A35" s="22"/>
      <c r="B35" s="35"/>
      <c r="C35" s="1206" t="s">
        <v>563</v>
      </c>
      <c r="D35" s="1207"/>
      <c r="E35" s="1208"/>
      <c r="F35" s="36">
        <v>2.99</v>
      </c>
      <c r="G35" s="37">
        <v>3.04</v>
      </c>
      <c r="H35" s="37">
        <v>2.91</v>
      </c>
      <c r="I35" s="37">
        <v>2.9</v>
      </c>
      <c r="J35" s="38">
        <v>6.64</v>
      </c>
      <c r="K35" s="22"/>
      <c r="L35" s="22"/>
      <c r="M35" s="22"/>
      <c r="N35" s="22"/>
      <c r="O35" s="22"/>
      <c r="P35" s="22"/>
    </row>
    <row r="36" spans="1:16" ht="39" customHeight="1" x14ac:dyDescent="0.15">
      <c r="A36" s="22"/>
      <c r="B36" s="35"/>
      <c r="C36" s="1206" t="s">
        <v>564</v>
      </c>
      <c r="D36" s="1207"/>
      <c r="E36" s="1208"/>
      <c r="F36" s="36">
        <v>5.21</v>
      </c>
      <c r="G36" s="37">
        <v>4.2</v>
      </c>
      <c r="H36" s="37">
        <v>0.59</v>
      </c>
      <c r="I36" s="37">
        <v>1.3</v>
      </c>
      <c r="J36" s="38">
        <v>2.04</v>
      </c>
      <c r="K36" s="22"/>
      <c r="L36" s="22"/>
      <c r="M36" s="22"/>
      <c r="N36" s="22"/>
      <c r="O36" s="22"/>
      <c r="P36" s="22"/>
    </row>
    <row r="37" spans="1:16" ht="39" customHeight="1" x14ac:dyDescent="0.15">
      <c r="A37" s="22"/>
      <c r="B37" s="35"/>
      <c r="C37" s="1206" t="s">
        <v>565</v>
      </c>
      <c r="D37" s="1207"/>
      <c r="E37" s="1208"/>
      <c r="F37" s="36">
        <v>0.04</v>
      </c>
      <c r="G37" s="37">
        <v>0.05</v>
      </c>
      <c r="H37" s="37">
        <v>0.06</v>
      </c>
      <c r="I37" s="37">
        <v>0.15</v>
      </c>
      <c r="J37" s="38">
        <v>0.16</v>
      </c>
      <c r="K37" s="22"/>
      <c r="L37" s="22"/>
      <c r="M37" s="22"/>
      <c r="N37" s="22"/>
      <c r="O37" s="22"/>
      <c r="P37" s="22"/>
    </row>
    <row r="38" spans="1:16" ht="39" customHeight="1" x14ac:dyDescent="0.15">
      <c r="A38" s="22"/>
      <c r="B38" s="35"/>
      <c r="C38" s="1206"/>
      <c r="D38" s="1207"/>
      <c r="E38" s="1208"/>
      <c r="F38" s="36"/>
      <c r="G38" s="37"/>
      <c r="H38" s="37"/>
      <c r="I38" s="37"/>
      <c r="J38" s="38"/>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566</v>
      </c>
      <c r="D42" s="1207"/>
      <c r="E42" s="1208"/>
      <c r="F42" s="36" t="s">
        <v>511</v>
      </c>
      <c r="G42" s="37" t="s">
        <v>511</v>
      </c>
      <c r="H42" s="37" t="s">
        <v>511</v>
      </c>
      <c r="I42" s="37" t="s">
        <v>511</v>
      </c>
      <c r="J42" s="38" t="s">
        <v>511</v>
      </c>
      <c r="K42" s="22"/>
      <c r="L42" s="22"/>
      <c r="M42" s="22"/>
      <c r="N42" s="22"/>
      <c r="O42" s="22"/>
      <c r="P42" s="22"/>
    </row>
    <row r="43" spans="1:16" ht="39" customHeight="1" thickBot="1" x14ac:dyDescent="0.2">
      <c r="A43" s="22"/>
      <c r="B43" s="40"/>
      <c r="C43" s="1209" t="s">
        <v>567</v>
      </c>
      <c r="D43" s="1210"/>
      <c r="E43" s="1211"/>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hQKWgS1uYR5pULHk9ZyeBl93EGctI0mOGqM8rkiRzArD/mRaxSmLOKWKc9lUfThaFo0MQQNaLu4O2ZVAT0lMA==" saltValue="1xv8lLjXKxvJGCdj1Oiq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407</v>
      </c>
      <c r="L45" s="60">
        <v>429</v>
      </c>
      <c r="M45" s="60">
        <v>456</v>
      </c>
      <c r="N45" s="60">
        <v>475</v>
      </c>
      <c r="O45" s="61">
        <v>541</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511</v>
      </c>
      <c r="L46" s="64" t="s">
        <v>511</v>
      </c>
      <c r="M46" s="64" t="s">
        <v>511</v>
      </c>
      <c r="N46" s="64" t="s">
        <v>511</v>
      </c>
      <c r="O46" s="65" t="s">
        <v>511</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511</v>
      </c>
      <c r="L47" s="64" t="s">
        <v>511</v>
      </c>
      <c r="M47" s="64" t="s">
        <v>511</v>
      </c>
      <c r="N47" s="64" t="s">
        <v>511</v>
      </c>
      <c r="O47" s="65" t="s">
        <v>511</v>
      </c>
      <c r="P47" s="48"/>
      <c r="Q47" s="48"/>
      <c r="R47" s="48"/>
      <c r="S47" s="48"/>
      <c r="T47" s="48"/>
      <c r="U47" s="48"/>
    </row>
    <row r="48" spans="1:21" ht="30.75" customHeight="1" x14ac:dyDescent="0.15">
      <c r="A48" s="48"/>
      <c r="B48" s="1234"/>
      <c r="C48" s="1235"/>
      <c r="D48" s="62"/>
      <c r="E48" s="1216" t="s">
        <v>14</v>
      </c>
      <c r="F48" s="1216"/>
      <c r="G48" s="1216"/>
      <c r="H48" s="1216"/>
      <c r="I48" s="1216"/>
      <c r="J48" s="1217"/>
      <c r="K48" s="63">
        <v>3</v>
      </c>
      <c r="L48" s="64">
        <v>2</v>
      </c>
      <c r="M48" s="64">
        <v>3</v>
      </c>
      <c r="N48" s="64">
        <v>2</v>
      </c>
      <c r="O48" s="65">
        <v>2</v>
      </c>
      <c r="P48" s="48"/>
      <c r="Q48" s="48"/>
      <c r="R48" s="48"/>
      <c r="S48" s="48"/>
      <c r="T48" s="48"/>
      <c r="U48" s="48"/>
    </row>
    <row r="49" spans="1:21" ht="30.75" customHeight="1" x14ac:dyDescent="0.15">
      <c r="A49" s="48"/>
      <c r="B49" s="1234"/>
      <c r="C49" s="1235"/>
      <c r="D49" s="62"/>
      <c r="E49" s="1216" t="s">
        <v>15</v>
      </c>
      <c r="F49" s="1216"/>
      <c r="G49" s="1216"/>
      <c r="H49" s="1216"/>
      <c r="I49" s="1216"/>
      <c r="J49" s="1217"/>
      <c r="K49" s="63">
        <v>75</v>
      </c>
      <c r="L49" s="64">
        <v>75</v>
      </c>
      <c r="M49" s="64">
        <v>70</v>
      </c>
      <c r="N49" s="64">
        <v>63</v>
      </c>
      <c r="O49" s="65">
        <v>63</v>
      </c>
      <c r="P49" s="48"/>
      <c r="Q49" s="48"/>
      <c r="R49" s="48"/>
      <c r="S49" s="48"/>
      <c r="T49" s="48"/>
      <c r="U49" s="48"/>
    </row>
    <row r="50" spans="1:21" ht="30.75" customHeight="1" x14ac:dyDescent="0.15">
      <c r="A50" s="48"/>
      <c r="B50" s="1234"/>
      <c r="C50" s="1235"/>
      <c r="D50" s="62"/>
      <c r="E50" s="1216" t="s">
        <v>16</v>
      </c>
      <c r="F50" s="1216"/>
      <c r="G50" s="1216"/>
      <c r="H50" s="1216"/>
      <c r="I50" s="1216"/>
      <c r="J50" s="1217"/>
      <c r="K50" s="63">
        <v>0</v>
      </c>
      <c r="L50" s="64" t="s">
        <v>511</v>
      </c>
      <c r="M50" s="64" t="s">
        <v>511</v>
      </c>
      <c r="N50" s="64" t="s">
        <v>511</v>
      </c>
      <c r="O50" s="65" t="s">
        <v>511</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511</v>
      </c>
      <c r="L51" s="64" t="s">
        <v>511</v>
      </c>
      <c r="M51" s="64" t="s">
        <v>511</v>
      </c>
      <c r="N51" s="64">
        <v>0</v>
      </c>
      <c r="O51" s="65" t="s">
        <v>511</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391</v>
      </c>
      <c r="L52" s="64">
        <v>406</v>
      </c>
      <c r="M52" s="64">
        <v>409</v>
      </c>
      <c r="N52" s="64">
        <v>409</v>
      </c>
      <c r="O52" s="65">
        <v>421</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94</v>
      </c>
      <c r="L53" s="69">
        <v>100</v>
      </c>
      <c r="M53" s="69">
        <v>120</v>
      </c>
      <c r="N53" s="69">
        <v>131</v>
      </c>
      <c r="O53" s="70">
        <v>185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2" t="s">
        <v>24</v>
      </c>
      <c r="C57" s="1223"/>
      <c r="D57" s="1226" t="s">
        <v>25</v>
      </c>
      <c r="E57" s="1227"/>
      <c r="F57" s="1227"/>
      <c r="G57" s="1227"/>
      <c r="H57" s="1227"/>
      <c r="I57" s="1227"/>
      <c r="J57" s="1228"/>
      <c r="K57" s="83" t="s">
        <v>597</v>
      </c>
      <c r="L57" s="84" t="s">
        <v>597</v>
      </c>
      <c r="M57" s="84" t="s">
        <v>599</v>
      </c>
      <c r="N57" s="84" t="s">
        <v>599</v>
      </c>
      <c r="O57" s="85" t="s">
        <v>599</v>
      </c>
    </row>
    <row r="58" spans="1:21" ht="31.5" customHeight="1" thickBot="1" x14ac:dyDescent="0.2">
      <c r="B58" s="1224"/>
      <c r="C58" s="1225"/>
      <c r="D58" s="1229" t="s">
        <v>26</v>
      </c>
      <c r="E58" s="1230"/>
      <c r="F58" s="1230"/>
      <c r="G58" s="1230"/>
      <c r="H58" s="1230"/>
      <c r="I58" s="1230"/>
      <c r="J58" s="1231"/>
      <c r="K58" s="86" t="s">
        <v>598</v>
      </c>
      <c r="L58" s="87" t="s">
        <v>599</v>
      </c>
      <c r="M58" s="87" t="s">
        <v>597</v>
      </c>
      <c r="N58" s="87" t="s">
        <v>598</v>
      </c>
      <c r="O58" s="88" t="s">
        <v>599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vlR+naggNrueG4HwqRE1TDO2Xj95HGUFrqwSO6InnU6nToFpitigRlCmVGR6pU7aeqhrFmc91t/5ewXMyPbA==" saltValue="fkNTFn7dhFJYqX8/Ui4/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52" t="s">
        <v>29</v>
      </c>
      <c r="C41" s="1253"/>
      <c r="D41" s="102"/>
      <c r="E41" s="1254" t="s">
        <v>30</v>
      </c>
      <c r="F41" s="1254"/>
      <c r="G41" s="1254"/>
      <c r="H41" s="1255"/>
      <c r="I41" s="103">
        <v>6050</v>
      </c>
      <c r="J41" s="104">
        <v>6542</v>
      </c>
      <c r="K41" s="104">
        <v>7185</v>
      </c>
      <c r="L41" s="104">
        <v>7420</v>
      </c>
      <c r="M41" s="105">
        <v>7404</v>
      </c>
    </row>
    <row r="42" spans="2:13" ht="27.75" customHeight="1" x14ac:dyDescent="0.15">
      <c r="B42" s="1242"/>
      <c r="C42" s="1243"/>
      <c r="D42" s="106"/>
      <c r="E42" s="1246" t="s">
        <v>31</v>
      </c>
      <c r="F42" s="1246"/>
      <c r="G42" s="1246"/>
      <c r="H42" s="1247"/>
      <c r="I42" s="107" t="s">
        <v>511</v>
      </c>
      <c r="J42" s="108" t="s">
        <v>511</v>
      </c>
      <c r="K42" s="108" t="s">
        <v>511</v>
      </c>
      <c r="L42" s="108" t="s">
        <v>511</v>
      </c>
      <c r="M42" s="109" t="s">
        <v>511</v>
      </c>
    </row>
    <row r="43" spans="2:13" ht="27.75" customHeight="1" x14ac:dyDescent="0.15">
      <c r="B43" s="1242"/>
      <c r="C43" s="1243"/>
      <c r="D43" s="106"/>
      <c r="E43" s="1246" t="s">
        <v>32</v>
      </c>
      <c r="F43" s="1246"/>
      <c r="G43" s="1246"/>
      <c r="H43" s="1247"/>
      <c r="I43" s="107" t="s">
        <v>511</v>
      </c>
      <c r="J43" s="108" t="s">
        <v>511</v>
      </c>
      <c r="K43" s="108" t="s">
        <v>511</v>
      </c>
      <c r="L43" s="108" t="s">
        <v>511</v>
      </c>
      <c r="M43" s="109" t="s">
        <v>511</v>
      </c>
    </row>
    <row r="44" spans="2:13" ht="27.75" customHeight="1" x14ac:dyDescent="0.15">
      <c r="B44" s="1242"/>
      <c r="C44" s="1243"/>
      <c r="D44" s="106"/>
      <c r="E44" s="1246" t="s">
        <v>33</v>
      </c>
      <c r="F44" s="1246"/>
      <c r="G44" s="1246"/>
      <c r="H44" s="1247"/>
      <c r="I44" s="107">
        <v>505</v>
      </c>
      <c r="J44" s="108">
        <v>481</v>
      </c>
      <c r="K44" s="108">
        <v>413</v>
      </c>
      <c r="L44" s="108">
        <v>360</v>
      </c>
      <c r="M44" s="109">
        <v>358</v>
      </c>
    </row>
    <row r="45" spans="2:13" ht="27.75" customHeight="1" x14ac:dyDescent="0.15">
      <c r="B45" s="1242"/>
      <c r="C45" s="1243"/>
      <c r="D45" s="106"/>
      <c r="E45" s="1246" t="s">
        <v>34</v>
      </c>
      <c r="F45" s="1246"/>
      <c r="G45" s="1246"/>
      <c r="H45" s="1247"/>
      <c r="I45" s="107">
        <v>740</v>
      </c>
      <c r="J45" s="108">
        <v>730</v>
      </c>
      <c r="K45" s="108">
        <v>716</v>
      </c>
      <c r="L45" s="108">
        <v>743</v>
      </c>
      <c r="M45" s="109">
        <v>704</v>
      </c>
    </row>
    <row r="46" spans="2:13" ht="27.75" customHeight="1" x14ac:dyDescent="0.15">
      <c r="B46" s="1242"/>
      <c r="C46" s="1243"/>
      <c r="D46" s="110"/>
      <c r="E46" s="1246" t="s">
        <v>35</v>
      </c>
      <c r="F46" s="1246"/>
      <c r="G46" s="1246"/>
      <c r="H46" s="1247"/>
      <c r="I46" s="107" t="s">
        <v>511</v>
      </c>
      <c r="J46" s="108" t="s">
        <v>511</v>
      </c>
      <c r="K46" s="108" t="s">
        <v>511</v>
      </c>
      <c r="L46" s="108" t="s">
        <v>511</v>
      </c>
      <c r="M46" s="109" t="s">
        <v>511</v>
      </c>
    </row>
    <row r="47" spans="2:13" ht="27.75" customHeight="1" x14ac:dyDescent="0.15">
      <c r="B47" s="1242"/>
      <c r="C47" s="1243"/>
      <c r="D47" s="111"/>
      <c r="E47" s="1256" t="s">
        <v>36</v>
      </c>
      <c r="F47" s="1257"/>
      <c r="G47" s="1257"/>
      <c r="H47" s="1258"/>
      <c r="I47" s="107" t="s">
        <v>511</v>
      </c>
      <c r="J47" s="108" t="s">
        <v>511</v>
      </c>
      <c r="K47" s="108" t="s">
        <v>511</v>
      </c>
      <c r="L47" s="108" t="s">
        <v>511</v>
      </c>
      <c r="M47" s="109" t="s">
        <v>511</v>
      </c>
    </row>
    <row r="48" spans="2:13" ht="27.75" customHeight="1" x14ac:dyDescent="0.15">
      <c r="B48" s="1242"/>
      <c r="C48" s="1243"/>
      <c r="D48" s="106"/>
      <c r="E48" s="1246" t="s">
        <v>37</v>
      </c>
      <c r="F48" s="1246"/>
      <c r="G48" s="1246"/>
      <c r="H48" s="1247"/>
      <c r="I48" s="107" t="s">
        <v>511</v>
      </c>
      <c r="J48" s="108" t="s">
        <v>511</v>
      </c>
      <c r="K48" s="108" t="s">
        <v>511</v>
      </c>
      <c r="L48" s="108" t="s">
        <v>511</v>
      </c>
      <c r="M48" s="109" t="s">
        <v>511</v>
      </c>
    </row>
    <row r="49" spans="2:13" ht="27.75" customHeight="1" x14ac:dyDescent="0.15">
      <c r="B49" s="1244"/>
      <c r="C49" s="1245"/>
      <c r="D49" s="106"/>
      <c r="E49" s="1246" t="s">
        <v>38</v>
      </c>
      <c r="F49" s="1246"/>
      <c r="G49" s="1246"/>
      <c r="H49" s="1247"/>
      <c r="I49" s="107" t="s">
        <v>511</v>
      </c>
      <c r="J49" s="108" t="s">
        <v>511</v>
      </c>
      <c r="K49" s="108" t="s">
        <v>511</v>
      </c>
      <c r="L49" s="108" t="s">
        <v>511</v>
      </c>
      <c r="M49" s="109" t="s">
        <v>511</v>
      </c>
    </row>
    <row r="50" spans="2:13" ht="27.75" customHeight="1" x14ac:dyDescent="0.15">
      <c r="B50" s="1240" t="s">
        <v>39</v>
      </c>
      <c r="C50" s="1241"/>
      <c r="D50" s="112"/>
      <c r="E50" s="1246" t="s">
        <v>40</v>
      </c>
      <c r="F50" s="1246"/>
      <c r="G50" s="1246"/>
      <c r="H50" s="1247"/>
      <c r="I50" s="107">
        <v>4060</v>
      </c>
      <c r="J50" s="108">
        <v>3442</v>
      </c>
      <c r="K50" s="108">
        <v>3359</v>
      </c>
      <c r="L50" s="108">
        <v>3131</v>
      </c>
      <c r="M50" s="109">
        <v>3073</v>
      </c>
    </row>
    <row r="51" spans="2:13" ht="27.75" customHeight="1" x14ac:dyDescent="0.15">
      <c r="B51" s="1242"/>
      <c r="C51" s="1243"/>
      <c r="D51" s="106"/>
      <c r="E51" s="1246" t="s">
        <v>41</v>
      </c>
      <c r="F51" s="1246"/>
      <c r="G51" s="1246"/>
      <c r="H51" s="1247"/>
      <c r="I51" s="107">
        <v>131</v>
      </c>
      <c r="J51" s="108">
        <v>116</v>
      </c>
      <c r="K51" s="108">
        <v>97</v>
      </c>
      <c r="L51" s="108">
        <v>87</v>
      </c>
      <c r="M51" s="109">
        <v>73</v>
      </c>
    </row>
    <row r="52" spans="2:13" ht="27.75" customHeight="1" x14ac:dyDescent="0.15">
      <c r="B52" s="1244"/>
      <c r="C52" s="1245"/>
      <c r="D52" s="106"/>
      <c r="E52" s="1246" t="s">
        <v>42</v>
      </c>
      <c r="F52" s="1246"/>
      <c r="G52" s="1246"/>
      <c r="H52" s="1247"/>
      <c r="I52" s="107">
        <v>4920</v>
      </c>
      <c r="J52" s="108">
        <v>5068</v>
      </c>
      <c r="K52" s="108">
        <v>5312</v>
      </c>
      <c r="L52" s="108">
        <v>5269</v>
      </c>
      <c r="M52" s="109">
        <v>5202</v>
      </c>
    </row>
    <row r="53" spans="2:13" ht="27.75" customHeight="1" thickBot="1" x14ac:dyDescent="0.2">
      <c r="B53" s="1248" t="s">
        <v>43</v>
      </c>
      <c r="C53" s="1249"/>
      <c r="D53" s="113"/>
      <c r="E53" s="1250" t="s">
        <v>44</v>
      </c>
      <c r="F53" s="1250"/>
      <c r="G53" s="1250"/>
      <c r="H53" s="1251"/>
      <c r="I53" s="114">
        <v>-1815</v>
      </c>
      <c r="J53" s="115">
        <v>-871</v>
      </c>
      <c r="K53" s="115">
        <v>-455</v>
      </c>
      <c r="L53" s="115">
        <v>36</v>
      </c>
      <c r="M53" s="116">
        <v>118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BKtWDbfcLEX/OeOHFzWvcjXcSG1LO65SOTnqx5kSMklERdRxKUIWwHjBsvr081/exZ70F2odDBP9MWrPp+0g==" saltValue="EEDHFMSeUxWF0NfL+YiQ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47</v>
      </c>
      <c r="D55" s="1267"/>
      <c r="E55" s="1268"/>
      <c r="F55" s="128">
        <v>2506</v>
      </c>
      <c r="G55" s="128">
        <v>2259</v>
      </c>
      <c r="H55" s="129">
        <v>2131</v>
      </c>
    </row>
    <row r="56" spans="2:8" ht="52.5" customHeight="1" x14ac:dyDescent="0.15">
      <c r="B56" s="130"/>
      <c r="C56" s="1269" t="s">
        <v>48</v>
      </c>
      <c r="D56" s="1269"/>
      <c r="E56" s="1270"/>
      <c r="F56" s="131">
        <v>177</v>
      </c>
      <c r="G56" s="131">
        <v>177</v>
      </c>
      <c r="H56" s="132">
        <v>138</v>
      </c>
    </row>
    <row r="57" spans="2:8" ht="53.25" customHeight="1" x14ac:dyDescent="0.15">
      <c r="B57" s="130"/>
      <c r="C57" s="1271" t="s">
        <v>49</v>
      </c>
      <c r="D57" s="1271"/>
      <c r="E57" s="1272"/>
      <c r="F57" s="133">
        <v>140</v>
      </c>
      <c r="G57" s="133">
        <v>160</v>
      </c>
      <c r="H57" s="134">
        <v>456</v>
      </c>
    </row>
    <row r="58" spans="2:8" ht="45.75" customHeight="1" x14ac:dyDescent="0.15">
      <c r="B58" s="135"/>
      <c r="C58" s="1259" t="s">
        <v>592</v>
      </c>
      <c r="D58" s="1260"/>
      <c r="E58" s="1261"/>
      <c r="F58" s="136">
        <v>24</v>
      </c>
      <c r="G58" s="136">
        <v>24</v>
      </c>
      <c r="H58" s="137">
        <v>254</v>
      </c>
    </row>
    <row r="59" spans="2:8" ht="45.75" customHeight="1" x14ac:dyDescent="0.15">
      <c r="B59" s="135"/>
      <c r="C59" s="1259" t="s">
        <v>593</v>
      </c>
      <c r="D59" s="1260"/>
      <c r="E59" s="1261"/>
      <c r="F59" s="136">
        <v>45</v>
      </c>
      <c r="G59" s="136">
        <v>46</v>
      </c>
      <c r="H59" s="137">
        <v>100</v>
      </c>
    </row>
    <row r="60" spans="2:8" ht="45.75" customHeight="1" x14ac:dyDescent="0.15">
      <c r="B60" s="135"/>
      <c r="C60" s="1259" t="s">
        <v>594</v>
      </c>
      <c r="D60" s="1260"/>
      <c r="E60" s="1261"/>
      <c r="F60" s="136">
        <v>56</v>
      </c>
      <c r="G60" s="136">
        <v>74</v>
      </c>
      <c r="H60" s="137">
        <v>94</v>
      </c>
    </row>
    <row r="61" spans="2:8" ht="45.75" customHeight="1" x14ac:dyDescent="0.15">
      <c r="B61" s="135"/>
      <c r="C61" s="1259" t="s">
        <v>595</v>
      </c>
      <c r="D61" s="1260"/>
      <c r="E61" s="1261"/>
      <c r="F61" s="136">
        <v>4</v>
      </c>
      <c r="G61" s="136">
        <v>4</v>
      </c>
      <c r="H61" s="137">
        <v>4</v>
      </c>
    </row>
    <row r="62" spans="2:8" ht="45.75" customHeight="1" thickBot="1" x14ac:dyDescent="0.2">
      <c r="B62" s="138"/>
      <c r="C62" s="1262" t="s">
        <v>596</v>
      </c>
      <c r="D62" s="1263"/>
      <c r="E62" s="1264"/>
      <c r="F62" s="139">
        <v>0</v>
      </c>
      <c r="G62" s="139">
        <v>1</v>
      </c>
      <c r="H62" s="140">
        <v>3</v>
      </c>
    </row>
    <row r="63" spans="2:8" ht="52.5" customHeight="1" thickBot="1" x14ac:dyDescent="0.2">
      <c r="B63" s="141"/>
      <c r="C63" s="1265" t="s">
        <v>50</v>
      </c>
      <c r="D63" s="1265"/>
      <c r="E63" s="1266"/>
      <c r="F63" s="142">
        <v>2823</v>
      </c>
      <c r="G63" s="142">
        <v>2596</v>
      </c>
      <c r="H63" s="143">
        <v>2725</v>
      </c>
    </row>
    <row r="64" spans="2:8" ht="15" customHeight="1" x14ac:dyDescent="0.15"/>
  </sheetData>
  <sheetProtection algorithmName="SHA-512" hashValue="QN3fFT2u0wslprVhOWSTwPEtlRIkzTidIDMCjcSt11i9avvm8hlsVeN9nMTYGthHfCUJlq+O12tT5r3vGZrc3A==" saltValue="VwrBWVrgS2aff6F9fg5v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100984</v>
      </c>
      <c r="E3" s="162"/>
      <c r="F3" s="163">
        <v>57122</v>
      </c>
      <c r="G3" s="164"/>
      <c r="H3" s="165"/>
    </row>
    <row r="4" spans="1:8" x14ac:dyDescent="0.15">
      <c r="A4" s="166"/>
      <c r="B4" s="167"/>
      <c r="C4" s="168"/>
      <c r="D4" s="169">
        <v>64953</v>
      </c>
      <c r="E4" s="170"/>
      <c r="F4" s="171">
        <v>36191</v>
      </c>
      <c r="G4" s="172"/>
      <c r="H4" s="173"/>
    </row>
    <row r="5" spans="1:8" x14ac:dyDescent="0.15">
      <c r="A5" s="154" t="s">
        <v>545</v>
      </c>
      <c r="B5" s="159"/>
      <c r="C5" s="160"/>
      <c r="D5" s="161">
        <v>103076</v>
      </c>
      <c r="E5" s="162"/>
      <c r="F5" s="163">
        <v>53655</v>
      </c>
      <c r="G5" s="164"/>
      <c r="H5" s="165"/>
    </row>
    <row r="6" spans="1:8" x14ac:dyDescent="0.15">
      <c r="A6" s="166"/>
      <c r="B6" s="167"/>
      <c r="C6" s="168"/>
      <c r="D6" s="169">
        <v>18551</v>
      </c>
      <c r="E6" s="170"/>
      <c r="F6" s="171">
        <v>32719</v>
      </c>
      <c r="G6" s="172"/>
      <c r="H6" s="173"/>
    </row>
    <row r="7" spans="1:8" x14ac:dyDescent="0.15">
      <c r="A7" s="154" t="s">
        <v>546</v>
      </c>
      <c r="B7" s="159"/>
      <c r="C7" s="160"/>
      <c r="D7" s="161">
        <v>76078</v>
      </c>
      <c r="E7" s="162"/>
      <c r="F7" s="163">
        <v>53869</v>
      </c>
      <c r="G7" s="164"/>
      <c r="H7" s="165"/>
    </row>
    <row r="8" spans="1:8" x14ac:dyDescent="0.15">
      <c r="A8" s="166"/>
      <c r="B8" s="167"/>
      <c r="C8" s="168"/>
      <c r="D8" s="169">
        <v>25058</v>
      </c>
      <c r="E8" s="170"/>
      <c r="F8" s="171">
        <v>35046</v>
      </c>
      <c r="G8" s="172"/>
      <c r="H8" s="173"/>
    </row>
    <row r="9" spans="1:8" x14ac:dyDescent="0.15">
      <c r="A9" s="154" t="s">
        <v>547</v>
      </c>
      <c r="B9" s="159"/>
      <c r="C9" s="160"/>
      <c r="D9" s="161">
        <v>60340</v>
      </c>
      <c r="E9" s="162"/>
      <c r="F9" s="163">
        <v>59119</v>
      </c>
      <c r="G9" s="164"/>
      <c r="H9" s="165"/>
    </row>
    <row r="10" spans="1:8" x14ac:dyDescent="0.15">
      <c r="A10" s="166"/>
      <c r="B10" s="167"/>
      <c r="C10" s="168"/>
      <c r="D10" s="169">
        <v>14417</v>
      </c>
      <c r="E10" s="170"/>
      <c r="F10" s="171">
        <v>29900</v>
      </c>
      <c r="G10" s="172"/>
      <c r="H10" s="173"/>
    </row>
    <row r="11" spans="1:8" x14ac:dyDescent="0.15">
      <c r="A11" s="154" t="s">
        <v>548</v>
      </c>
      <c r="B11" s="159"/>
      <c r="C11" s="160"/>
      <c r="D11" s="161">
        <v>41986</v>
      </c>
      <c r="E11" s="162"/>
      <c r="F11" s="163">
        <v>53895</v>
      </c>
      <c r="G11" s="164"/>
      <c r="H11" s="165"/>
    </row>
    <row r="12" spans="1:8" x14ac:dyDescent="0.15">
      <c r="A12" s="166"/>
      <c r="B12" s="167"/>
      <c r="C12" s="174"/>
      <c r="D12" s="169">
        <v>17512</v>
      </c>
      <c r="E12" s="170"/>
      <c r="F12" s="171">
        <v>31224</v>
      </c>
      <c r="G12" s="172"/>
      <c r="H12" s="173"/>
    </row>
    <row r="13" spans="1:8" x14ac:dyDescent="0.15">
      <c r="A13" s="154"/>
      <c r="B13" s="159"/>
      <c r="C13" s="175"/>
      <c r="D13" s="176">
        <v>76493</v>
      </c>
      <c r="E13" s="177"/>
      <c r="F13" s="178">
        <v>55532</v>
      </c>
      <c r="G13" s="179"/>
      <c r="H13" s="165"/>
    </row>
    <row r="14" spans="1:8" x14ac:dyDescent="0.15">
      <c r="A14" s="166"/>
      <c r="B14" s="167"/>
      <c r="C14" s="168"/>
      <c r="D14" s="169">
        <v>28098</v>
      </c>
      <c r="E14" s="170"/>
      <c r="F14" s="171">
        <v>33016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v>
      </c>
      <c r="C19" s="180">
        <f>ROUND(VALUE(SUBSTITUTE(実質収支比率等に係る経年分析!G$48,"▲","-")),2)</f>
        <v>3.05</v>
      </c>
      <c r="D19" s="180">
        <f>ROUND(VALUE(SUBSTITUTE(実質収支比率等に係る経年分析!H$48,"▲","-")),2)</f>
        <v>2.91</v>
      </c>
      <c r="E19" s="180">
        <f>ROUND(VALUE(SUBSTITUTE(実質収支比率等に係る経年分析!I$48,"▲","-")),2)</f>
        <v>2.91</v>
      </c>
      <c r="F19" s="180">
        <f>ROUND(VALUE(SUBSTITUTE(実質収支比率等に係る経年分析!J$48,"▲","-")),2)</f>
        <v>6.65</v>
      </c>
    </row>
    <row r="20" spans="1:11" x14ac:dyDescent="0.15">
      <c r="A20" s="180" t="s">
        <v>54</v>
      </c>
      <c r="B20" s="180">
        <f>ROUND(VALUE(SUBSTITUTE(実質収支比率等に係る経年分析!F$47,"▲","-")),2)</f>
        <v>62.21</v>
      </c>
      <c r="C20" s="180">
        <f>ROUND(VALUE(SUBSTITUTE(実質収支比率等に係る経年分析!G$47,"▲","-")),2)</f>
        <v>57.44</v>
      </c>
      <c r="D20" s="180">
        <f>ROUND(VALUE(SUBSTITUTE(実質収支比率等に係る経年分析!H$47,"▲","-")),2)</f>
        <v>51.34</v>
      </c>
      <c r="E20" s="180">
        <f>ROUND(VALUE(SUBSTITUTE(実質収支比率等に係る経年分析!I$47,"▲","-")),2)</f>
        <v>46.26</v>
      </c>
      <c r="F20" s="180">
        <f>ROUND(VALUE(SUBSTITUTE(実質収支比率等に係る経年分析!J$47,"▲","-")),2)</f>
        <v>42.2</v>
      </c>
    </row>
    <row r="21" spans="1:11" x14ac:dyDescent="0.15">
      <c r="A21" s="180" t="s">
        <v>55</v>
      </c>
      <c r="B21" s="180">
        <f>IF(ISNUMBER(VALUE(SUBSTITUTE(実質収支比率等に係る経年分析!F$49,"▲","-"))),ROUND(VALUE(SUBSTITUTE(実質収支比率等に係る経年分析!F$49,"▲","-")),2),NA())</f>
        <v>-9.4499999999999993</v>
      </c>
      <c r="C21" s="180">
        <f>IF(ISNUMBER(VALUE(SUBSTITUTE(実質収支比率等に係る経年分析!G$49,"▲","-"))),ROUND(VALUE(SUBSTITUTE(実質収支比率等に係る経年分析!G$49,"▲","-")),2),NA())</f>
        <v>-5.97</v>
      </c>
      <c r="D21" s="180">
        <f>IF(ISNUMBER(VALUE(SUBSTITUTE(実質収支比率等に係る経年分析!H$49,"▲","-"))),ROUND(VALUE(SUBSTITUTE(実質収支比率等に係る経年分析!H$49,"▲","-")),2),NA())</f>
        <v>-6.39</v>
      </c>
      <c r="E21" s="180">
        <f>IF(ISNUMBER(VALUE(SUBSTITUTE(実質収支比率等に係る経年分析!I$49,"▲","-"))),ROUND(VALUE(SUBSTITUTE(実質収支比率等に係る経年分析!I$49,"▲","-")),2),NA())</f>
        <v>-6.54</v>
      </c>
      <c r="F21" s="180">
        <f>IF(ISNUMBER(VALUE(SUBSTITUTE(実質収支比率等に係る経年分析!J$49,"▲","-"))),ROUND(VALUE(SUBSTITUTE(実質収支比率等に係る経年分析!J$49,"▲","-")),2),NA())</f>
        <v>0.65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6.64</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391</v>
      </c>
      <c r="E42" s="182"/>
      <c r="F42" s="182"/>
      <c r="G42" s="182">
        <f>'実質公債費比率（分子）の構造'!L$52</f>
        <v>406</v>
      </c>
      <c r="H42" s="182"/>
      <c r="I42" s="182"/>
      <c r="J42" s="182">
        <f>'実質公債費比率（分子）の構造'!M$52</f>
        <v>409</v>
      </c>
      <c r="K42" s="182"/>
      <c r="L42" s="182"/>
      <c r="M42" s="182">
        <f>'実質公債費比率（分子）の構造'!N$52</f>
        <v>409</v>
      </c>
      <c r="N42" s="182"/>
      <c r="O42" s="182"/>
      <c r="P42" s="182">
        <f>'実質公債費比率（分子）の構造'!O$52</f>
        <v>421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64</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75</v>
      </c>
      <c r="C45" s="182"/>
      <c r="D45" s="182"/>
      <c r="E45" s="182">
        <f>'実質公債費比率（分子）の構造'!L$49</f>
        <v>75</v>
      </c>
      <c r="F45" s="182"/>
      <c r="G45" s="182"/>
      <c r="H45" s="182">
        <f>'実質公債費比率（分子）の構造'!M$49</f>
        <v>70</v>
      </c>
      <c r="I45" s="182"/>
      <c r="J45" s="182"/>
      <c r="K45" s="182">
        <f>'実質公債費比率（分子）の構造'!N$49</f>
        <v>63</v>
      </c>
      <c r="L45" s="182"/>
      <c r="M45" s="182"/>
      <c r="N45" s="182">
        <f>'実質公債費比率（分子）の構造'!O$49</f>
        <v>63</v>
      </c>
      <c r="O45" s="182"/>
      <c r="P45" s="182"/>
    </row>
    <row r="46" spans="1:16" x14ac:dyDescent="0.15">
      <c r="A46" s="182" t="s">
        <v>66</v>
      </c>
      <c r="B46" s="182">
        <f>'実質公債費比率（分子）の構造'!K$48</f>
        <v>3</v>
      </c>
      <c r="C46" s="182"/>
      <c r="D46" s="182"/>
      <c r="E46" s="182">
        <f>'実質公債費比率（分子）の構造'!L$48</f>
        <v>2</v>
      </c>
      <c r="F46" s="182"/>
      <c r="G46" s="182"/>
      <c r="H46" s="182">
        <f>'実質公債費比率（分子）の構造'!M$48</f>
        <v>3</v>
      </c>
      <c r="I46" s="182"/>
      <c r="J46" s="182"/>
      <c r="K46" s="182">
        <f>'実質公債費比率（分子）の構造'!N$48</f>
        <v>2</v>
      </c>
      <c r="L46" s="182"/>
      <c r="M46" s="182"/>
      <c r="N46" s="182">
        <f>'実質公債費比率（分子）の構造'!O$48</f>
        <v>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407</v>
      </c>
      <c r="C49" s="182"/>
      <c r="D49" s="182"/>
      <c r="E49" s="182">
        <f>'実質公債費比率（分子）の構造'!L$45</f>
        <v>429</v>
      </c>
      <c r="F49" s="182"/>
      <c r="G49" s="182"/>
      <c r="H49" s="182">
        <f>'実質公債費比率（分子）の構造'!M$45</f>
        <v>456</v>
      </c>
      <c r="I49" s="182"/>
      <c r="J49" s="182"/>
      <c r="K49" s="182">
        <f>'実質公債費比率（分子）の構造'!N$45</f>
        <v>475</v>
      </c>
      <c r="L49" s="182"/>
      <c r="M49" s="182"/>
      <c r="N49" s="182">
        <f>'実質公債費比率（分子）の構造'!O$45</f>
        <v>541</v>
      </c>
      <c r="O49" s="182"/>
      <c r="P49" s="182"/>
    </row>
    <row r="50" spans="1:16" x14ac:dyDescent="0.15">
      <c r="A50" s="182" t="s">
        <v>70</v>
      </c>
      <c r="B50" s="182" t="e">
        <f>NA()</f>
        <v>#N/A</v>
      </c>
      <c r="C50" s="182">
        <f>IF(ISNUMBER('実質公債費比率（分子）の構造'!K$53),'実質公債費比率（分子）の構造'!K$53,NA())</f>
        <v>94</v>
      </c>
      <c r="D50" s="182" t="e">
        <f>NA()</f>
        <v>#N/A</v>
      </c>
      <c r="E50" s="182" t="e">
        <f>NA()</f>
        <v>#N/A</v>
      </c>
      <c r="F50" s="182">
        <f>IF(ISNUMBER('実質公債費比率（分子）の構造'!L$53),'実質公債費比率（分子）の構造'!L$53,NA())</f>
        <v>100</v>
      </c>
      <c r="G50" s="182" t="e">
        <f>NA()</f>
        <v>#N/A</v>
      </c>
      <c r="H50" s="182" t="e">
        <f>NA()</f>
        <v>#N/A</v>
      </c>
      <c r="I50" s="182">
        <f>IF(ISNUMBER('実質公債費比率（分子）の構造'!M$53),'実質公債費比率（分子）の構造'!M$53,NA())</f>
        <v>120</v>
      </c>
      <c r="J50" s="182" t="e">
        <f>NA()</f>
        <v>#N/A</v>
      </c>
      <c r="K50" s="182" t="e">
        <f>NA()</f>
        <v>#N/A</v>
      </c>
      <c r="L50" s="182">
        <f>IF(ISNUMBER('実質公債費比率（分子）の構造'!N$53),'実質公債費比率（分子）の構造'!N$53,NA())</f>
        <v>131</v>
      </c>
      <c r="M50" s="182" t="e">
        <f>NA()</f>
        <v>#N/A</v>
      </c>
      <c r="N50" s="182" t="e">
        <f>NA()</f>
        <v>#N/A</v>
      </c>
      <c r="O50" s="182">
        <f>IF(ISNUMBER('実質公債費比率（分子）の構造'!O$53),'実質公債費比率（分子）の構造'!O$53,NA())</f>
        <v>185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4920</v>
      </c>
      <c r="E56" s="181"/>
      <c r="F56" s="181"/>
      <c r="G56" s="181">
        <f>'将来負担比率（分子）の構造'!J$52</f>
        <v>5068</v>
      </c>
      <c r="H56" s="181"/>
      <c r="I56" s="181"/>
      <c r="J56" s="181">
        <f>'将来負担比率（分子）の構造'!K$52</f>
        <v>5312</v>
      </c>
      <c r="K56" s="181"/>
      <c r="L56" s="181"/>
      <c r="M56" s="181">
        <f>'将来負担比率（分子）の構造'!L$52</f>
        <v>5269</v>
      </c>
      <c r="N56" s="181"/>
      <c r="O56" s="181"/>
      <c r="P56" s="181">
        <f>'将来負担比率（分子）の構造'!M$52</f>
        <v>5202</v>
      </c>
    </row>
    <row r="57" spans="1:16" x14ac:dyDescent="0.15">
      <c r="A57" s="181" t="s">
        <v>41</v>
      </c>
      <c r="B57" s="181"/>
      <c r="C57" s="181"/>
      <c r="D57" s="181">
        <f>'将来負担比率（分子）の構造'!I$51</f>
        <v>131</v>
      </c>
      <c r="E57" s="181"/>
      <c r="F57" s="181"/>
      <c r="G57" s="181">
        <f>'将来負担比率（分子）の構造'!J$51</f>
        <v>116</v>
      </c>
      <c r="H57" s="181"/>
      <c r="I57" s="181"/>
      <c r="J57" s="181">
        <f>'将来負担比率（分子）の構造'!K$51</f>
        <v>97</v>
      </c>
      <c r="K57" s="181"/>
      <c r="L57" s="181"/>
      <c r="M57" s="181">
        <f>'将来負担比率（分子）の構造'!L$51</f>
        <v>87</v>
      </c>
      <c r="N57" s="181"/>
      <c r="O57" s="181"/>
      <c r="P57" s="181">
        <f>'将来負担比率（分子）の構造'!M$51</f>
        <v>73</v>
      </c>
    </row>
    <row r="58" spans="1:16" x14ac:dyDescent="0.15">
      <c r="A58" s="181" t="s">
        <v>40</v>
      </c>
      <c r="B58" s="181"/>
      <c r="C58" s="181"/>
      <c r="D58" s="181">
        <f>'将来負担比率（分子）の構造'!I$50</f>
        <v>4060</v>
      </c>
      <c r="E58" s="181"/>
      <c r="F58" s="181"/>
      <c r="G58" s="181">
        <f>'将来負担比率（分子）の構造'!J$50</f>
        <v>3442</v>
      </c>
      <c r="H58" s="181"/>
      <c r="I58" s="181"/>
      <c r="J58" s="181">
        <f>'将来負担比率（分子）の構造'!K$50</f>
        <v>3359</v>
      </c>
      <c r="K58" s="181"/>
      <c r="L58" s="181"/>
      <c r="M58" s="181">
        <f>'将来負担比率（分子）の構造'!L$50</f>
        <v>3131</v>
      </c>
      <c r="N58" s="181"/>
      <c r="O58" s="181"/>
      <c r="P58" s="181">
        <f>'将来負担比率（分子）の構造'!M$50</f>
        <v>3073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740</v>
      </c>
      <c r="C62" s="181"/>
      <c r="D62" s="181"/>
      <c r="E62" s="181">
        <f>'将来負担比率（分子）の構造'!J$45</f>
        <v>730</v>
      </c>
      <c r="F62" s="181"/>
      <c r="G62" s="181"/>
      <c r="H62" s="181">
        <f>'将来負担比率（分子）の構造'!K$45</f>
        <v>716</v>
      </c>
      <c r="I62" s="181"/>
      <c r="J62" s="181"/>
      <c r="K62" s="181">
        <f>'将来負担比率（分子）の構造'!L$45</f>
        <v>743</v>
      </c>
      <c r="L62" s="181"/>
      <c r="M62" s="181"/>
      <c r="N62" s="181">
        <f>'将来負担比率（分子）の構造'!M$45</f>
        <v>704</v>
      </c>
      <c r="O62" s="181"/>
      <c r="P62" s="181"/>
    </row>
    <row r="63" spans="1:16" x14ac:dyDescent="0.15">
      <c r="A63" s="181" t="s">
        <v>33</v>
      </c>
      <c r="B63" s="181">
        <f>'将来負担比率（分子）の構造'!I$44</f>
        <v>505</v>
      </c>
      <c r="C63" s="181"/>
      <c r="D63" s="181"/>
      <c r="E63" s="181">
        <f>'将来負担比率（分子）の構造'!J$44</f>
        <v>481</v>
      </c>
      <c r="F63" s="181"/>
      <c r="G63" s="181"/>
      <c r="H63" s="181">
        <f>'将来負担比率（分子）の構造'!K$44</f>
        <v>413</v>
      </c>
      <c r="I63" s="181"/>
      <c r="J63" s="181"/>
      <c r="K63" s="181">
        <f>'将来負担比率（分子）の構造'!L$44</f>
        <v>360</v>
      </c>
      <c r="L63" s="181"/>
      <c r="M63" s="181"/>
      <c r="N63" s="181">
        <f>'将来負担比率（分子）の構造'!M$44</f>
        <v>358</v>
      </c>
      <c r="O63" s="181"/>
      <c r="P63" s="181"/>
    </row>
    <row r="64" spans="1:16" x14ac:dyDescent="0.15">
      <c r="A64" s="181" t="s">
        <v>32</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6050</v>
      </c>
      <c r="C66" s="181"/>
      <c r="D66" s="181"/>
      <c r="E66" s="181">
        <f>'将来負担比率（分子）の構造'!J$41</f>
        <v>6542</v>
      </c>
      <c r="F66" s="181"/>
      <c r="G66" s="181"/>
      <c r="H66" s="181">
        <f>'将来負担比率（分子）の構造'!K$41</f>
        <v>7185</v>
      </c>
      <c r="I66" s="181"/>
      <c r="J66" s="181"/>
      <c r="K66" s="181">
        <f>'将来負担比率（分子）の構造'!L$41</f>
        <v>7420</v>
      </c>
      <c r="L66" s="181"/>
      <c r="M66" s="181"/>
      <c r="N66" s="181">
        <f>'将来負担比率（分子）の構造'!M$41</f>
        <v>7404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36</v>
      </c>
      <c r="M67" s="181" t="e">
        <f>NA()</f>
        <v>#N/A</v>
      </c>
      <c r="N67" s="181" t="e">
        <f>NA()</f>
        <v>#N/A</v>
      </c>
      <c r="O67" s="181">
        <f>IF(ISNUMBER('将来負担比率（分子）の構造'!M$53), IF('将来負担比率（分子）の構造'!M$53 &lt; 0, 0, '将来負担比率（分子）の構造'!M$53), NA())</f>
        <v>118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2506</v>
      </c>
      <c r="C72" s="185">
        <f>基金残高に係る経年分析!G55</f>
        <v>2259</v>
      </c>
      <c r="D72" s="185">
        <f>基金残高に係る経年分析!H55</f>
        <v>2131</v>
      </c>
    </row>
    <row r="73" spans="1:16" x14ac:dyDescent="0.15">
      <c r="A73" s="184" t="s">
        <v>77</v>
      </c>
      <c r="B73" s="185">
        <f>基金残高に係る経年分析!F56</f>
        <v>177</v>
      </c>
      <c r="C73" s="185">
        <f>基金残高に係る経年分析!G56</f>
        <v>177</v>
      </c>
      <c r="D73" s="185">
        <f>基金残高に係る経年分析!H56</f>
        <v>138</v>
      </c>
    </row>
    <row r="74" spans="1:16" x14ac:dyDescent="0.15">
      <c r="A74" s="184" t="s">
        <v>78</v>
      </c>
      <c r="B74" s="185">
        <f>基金残高に係る経年分析!F57</f>
        <v>140</v>
      </c>
      <c r="C74" s="185">
        <f>基金残高に係る経年分析!G57</f>
        <v>160</v>
      </c>
      <c r="D74" s="185">
        <f>基金残高に係る経年分析!H57</f>
        <v>456</v>
      </c>
    </row>
  </sheetData>
  <sheetProtection algorithmName="SHA-512" hashValue="cHlxl0m0cgnEyaEM3w0Jh9BTZFo9HatvaNn+wTpYq++LlmLnNsYRitrKErClqj0HY0o/xKTqbYHRUJxWhfVj/w==" saltValue="iBGoSdJY4BatBS8XINyc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226</v>
      </c>
      <c r="C5" s="711"/>
      <c r="D5" s="711"/>
      <c r="E5" s="711"/>
      <c r="F5" s="711"/>
      <c r="G5" s="711"/>
      <c r="H5" s="711"/>
      <c r="I5" s="711"/>
      <c r="J5" s="711"/>
      <c r="K5" s="711"/>
      <c r="L5" s="711"/>
      <c r="M5" s="711"/>
      <c r="N5" s="711"/>
      <c r="O5" s="711"/>
      <c r="P5" s="711"/>
      <c r="Q5" s="712"/>
      <c r="R5" s="697">
        <v>2579758</v>
      </c>
      <c r="S5" s="698"/>
      <c r="T5" s="698"/>
      <c r="U5" s="698"/>
      <c r="V5" s="698"/>
      <c r="W5" s="698"/>
      <c r="X5" s="698"/>
      <c r="Y5" s="741"/>
      <c r="Z5" s="759">
        <v>23.2</v>
      </c>
      <c r="AA5" s="759"/>
      <c r="AB5" s="759"/>
      <c r="AC5" s="759"/>
      <c r="AD5" s="760">
        <v>2579758</v>
      </c>
      <c r="AE5" s="760"/>
      <c r="AF5" s="760"/>
      <c r="AG5" s="760"/>
      <c r="AH5" s="760"/>
      <c r="AI5" s="760"/>
      <c r="AJ5" s="760"/>
      <c r="AK5" s="760"/>
      <c r="AL5" s="742">
        <v>54</v>
      </c>
      <c r="AM5" s="715"/>
      <c r="AN5" s="715"/>
      <c r="AO5" s="743"/>
      <c r="AP5" s="710" t="s">
        <v>227</v>
      </c>
      <c r="AQ5" s="711"/>
      <c r="AR5" s="711"/>
      <c r="AS5" s="711"/>
      <c r="AT5" s="711"/>
      <c r="AU5" s="711"/>
      <c r="AV5" s="711"/>
      <c r="AW5" s="711"/>
      <c r="AX5" s="711"/>
      <c r="AY5" s="711"/>
      <c r="AZ5" s="711"/>
      <c r="BA5" s="711"/>
      <c r="BB5" s="711"/>
      <c r="BC5" s="711"/>
      <c r="BD5" s="711"/>
      <c r="BE5" s="711"/>
      <c r="BF5" s="712"/>
      <c r="BG5" s="642">
        <v>2577633</v>
      </c>
      <c r="BH5" s="643"/>
      <c r="BI5" s="643"/>
      <c r="BJ5" s="643"/>
      <c r="BK5" s="643"/>
      <c r="BL5" s="643"/>
      <c r="BM5" s="643"/>
      <c r="BN5" s="644"/>
      <c r="BO5" s="675">
        <v>99.9</v>
      </c>
      <c r="BP5" s="675"/>
      <c r="BQ5" s="675"/>
      <c r="BR5" s="675"/>
      <c r="BS5" s="676" t="s">
        <v>174</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124176</v>
      </c>
      <c r="S6" s="643"/>
      <c r="T6" s="643"/>
      <c r="U6" s="643"/>
      <c r="V6" s="643"/>
      <c r="W6" s="643"/>
      <c r="X6" s="643"/>
      <c r="Y6" s="644"/>
      <c r="Z6" s="675">
        <v>1.1000000000000001</v>
      </c>
      <c r="AA6" s="675"/>
      <c r="AB6" s="675"/>
      <c r="AC6" s="675"/>
      <c r="AD6" s="676">
        <v>124176</v>
      </c>
      <c r="AE6" s="676"/>
      <c r="AF6" s="676"/>
      <c r="AG6" s="676"/>
      <c r="AH6" s="676"/>
      <c r="AI6" s="676"/>
      <c r="AJ6" s="676"/>
      <c r="AK6" s="676"/>
      <c r="AL6" s="645">
        <v>2.6</v>
      </c>
      <c r="AM6" s="646"/>
      <c r="AN6" s="646"/>
      <c r="AO6" s="677"/>
      <c r="AP6" s="639" t="s">
        <v>232</v>
      </c>
      <c r="AQ6" s="640"/>
      <c r="AR6" s="640"/>
      <c r="AS6" s="640"/>
      <c r="AT6" s="640"/>
      <c r="AU6" s="640"/>
      <c r="AV6" s="640"/>
      <c r="AW6" s="640"/>
      <c r="AX6" s="640"/>
      <c r="AY6" s="640"/>
      <c r="AZ6" s="640"/>
      <c r="BA6" s="640"/>
      <c r="BB6" s="640"/>
      <c r="BC6" s="640"/>
      <c r="BD6" s="640"/>
      <c r="BE6" s="640"/>
      <c r="BF6" s="641"/>
      <c r="BG6" s="642">
        <v>2577633</v>
      </c>
      <c r="BH6" s="643"/>
      <c r="BI6" s="643"/>
      <c r="BJ6" s="643"/>
      <c r="BK6" s="643"/>
      <c r="BL6" s="643"/>
      <c r="BM6" s="643"/>
      <c r="BN6" s="644"/>
      <c r="BO6" s="675">
        <v>99.9</v>
      </c>
      <c r="BP6" s="675"/>
      <c r="BQ6" s="675"/>
      <c r="BR6" s="675"/>
      <c r="BS6" s="676" t="s">
        <v>174</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68978</v>
      </c>
      <c r="CS6" s="643"/>
      <c r="CT6" s="643"/>
      <c r="CU6" s="643"/>
      <c r="CV6" s="643"/>
      <c r="CW6" s="643"/>
      <c r="CX6" s="643"/>
      <c r="CY6" s="644"/>
      <c r="CZ6" s="742">
        <v>0.6</v>
      </c>
      <c r="DA6" s="715"/>
      <c r="DB6" s="715"/>
      <c r="DC6" s="745"/>
      <c r="DD6" s="648" t="s">
        <v>174</v>
      </c>
      <c r="DE6" s="643"/>
      <c r="DF6" s="643"/>
      <c r="DG6" s="643"/>
      <c r="DH6" s="643"/>
      <c r="DI6" s="643"/>
      <c r="DJ6" s="643"/>
      <c r="DK6" s="643"/>
      <c r="DL6" s="643"/>
      <c r="DM6" s="643"/>
      <c r="DN6" s="643"/>
      <c r="DO6" s="643"/>
      <c r="DP6" s="644"/>
      <c r="DQ6" s="648">
        <v>68978</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3069</v>
      </c>
      <c r="S7" s="643"/>
      <c r="T7" s="643"/>
      <c r="U7" s="643"/>
      <c r="V7" s="643"/>
      <c r="W7" s="643"/>
      <c r="X7" s="643"/>
      <c r="Y7" s="644"/>
      <c r="Z7" s="675">
        <v>0</v>
      </c>
      <c r="AA7" s="675"/>
      <c r="AB7" s="675"/>
      <c r="AC7" s="675"/>
      <c r="AD7" s="676">
        <v>3069</v>
      </c>
      <c r="AE7" s="676"/>
      <c r="AF7" s="676"/>
      <c r="AG7" s="676"/>
      <c r="AH7" s="676"/>
      <c r="AI7" s="676"/>
      <c r="AJ7" s="676"/>
      <c r="AK7" s="676"/>
      <c r="AL7" s="645">
        <v>0.1</v>
      </c>
      <c r="AM7" s="646"/>
      <c r="AN7" s="646"/>
      <c r="AO7" s="677"/>
      <c r="AP7" s="639" t="s">
        <v>235</v>
      </c>
      <c r="AQ7" s="640"/>
      <c r="AR7" s="640"/>
      <c r="AS7" s="640"/>
      <c r="AT7" s="640"/>
      <c r="AU7" s="640"/>
      <c r="AV7" s="640"/>
      <c r="AW7" s="640"/>
      <c r="AX7" s="640"/>
      <c r="AY7" s="640"/>
      <c r="AZ7" s="640"/>
      <c r="BA7" s="640"/>
      <c r="BB7" s="640"/>
      <c r="BC7" s="640"/>
      <c r="BD7" s="640"/>
      <c r="BE7" s="640"/>
      <c r="BF7" s="641"/>
      <c r="BG7" s="642">
        <v>1199359</v>
      </c>
      <c r="BH7" s="643"/>
      <c r="BI7" s="643"/>
      <c r="BJ7" s="643"/>
      <c r="BK7" s="643"/>
      <c r="BL7" s="643"/>
      <c r="BM7" s="643"/>
      <c r="BN7" s="644"/>
      <c r="BO7" s="675">
        <v>46.5</v>
      </c>
      <c r="BP7" s="675"/>
      <c r="BQ7" s="675"/>
      <c r="BR7" s="675"/>
      <c r="BS7" s="676" t="s">
        <v>136</v>
      </c>
      <c r="BT7" s="676"/>
      <c r="BU7" s="676"/>
      <c r="BV7" s="676"/>
      <c r="BW7" s="676"/>
      <c r="BX7" s="676"/>
      <c r="BY7" s="676"/>
      <c r="BZ7" s="676"/>
      <c r="CA7" s="676"/>
      <c r="CB7" s="730"/>
      <c r="CD7" s="681" t="s">
        <v>236</v>
      </c>
      <c r="CE7" s="682"/>
      <c r="CF7" s="682"/>
      <c r="CG7" s="682"/>
      <c r="CH7" s="682"/>
      <c r="CI7" s="682"/>
      <c r="CJ7" s="682"/>
      <c r="CK7" s="682"/>
      <c r="CL7" s="682"/>
      <c r="CM7" s="682"/>
      <c r="CN7" s="682"/>
      <c r="CO7" s="682"/>
      <c r="CP7" s="682"/>
      <c r="CQ7" s="683"/>
      <c r="CR7" s="642">
        <v>3568979</v>
      </c>
      <c r="CS7" s="643"/>
      <c r="CT7" s="643"/>
      <c r="CU7" s="643"/>
      <c r="CV7" s="643"/>
      <c r="CW7" s="643"/>
      <c r="CX7" s="643"/>
      <c r="CY7" s="644"/>
      <c r="CZ7" s="675">
        <v>33.1</v>
      </c>
      <c r="DA7" s="675"/>
      <c r="DB7" s="675"/>
      <c r="DC7" s="675"/>
      <c r="DD7" s="648">
        <v>14953</v>
      </c>
      <c r="DE7" s="643"/>
      <c r="DF7" s="643"/>
      <c r="DG7" s="643"/>
      <c r="DH7" s="643"/>
      <c r="DI7" s="643"/>
      <c r="DJ7" s="643"/>
      <c r="DK7" s="643"/>
      <c r="DL7" s="643"/>
      <c r="DM7" s="643"/>
      <c r="DN7" s="643"/>
      <c r="DO7" s="643"/>
      <c r="DP7" s="644"/>
      <c r="DQ7" s="648">
        <v>914771</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11564</v>
      </c>
      <c r="S8" s="643"/>
      <c r="T8" s="643"/>
      <c r="U8" s="643"/>
      <c r="V8" s="643"/>
      <c r="W8" s="643"/>
      <c r="X8" s="643"/>
      <c r="Y8" s="644"/>
      <c r="Z8" s="675">
        <v>0.1</v>
      </c>
      <c r="AA8" s="675"/>
      <c r="AB8" s="675"/>
      <c r="AC8" s="675"/>
      <c r="AD8" s="676">
        <v>11564</v>
      </c>
      <c r="AE8" s="676"/>
      <c r="AF8" s="676"/>
      <c r="AG8" s="676"/>
      <c r="AH8" s="676"/>
      <c r="AI8" s="676"/>
      <c r="AJ8" s="676"/>
      <c r="AK8" s="676"/>
      <c r="AL8" s="645">
        <v>0.2</v>
      </c>
      <c r="AM8" s="646"/>
      <c r="AN8" s="646"/>
      <c r="AO8" s="677"/>
      <c r="AP8" s="639" t="s">
        <v>238</v>
      </c>
      <c r="AQ8" s="640"/>
      <c r="AR8" s="640"/>
      <c r="AS8" s="640"/>
      <c r="AT8" s="640"/>
      <c r="AU8" s="640"/>
      <c r="AV8" s="640"/>
      <c r="AW8" s="640"/>
      <c r="AX8" s="640"/>
      <c r="AY8" s="640"/>
      <c r="AZ8" s="640"/>
      <c r="BA8" s="640"/>
      <c r="BB8" s="640"/>
      <c r="BC8" s="640"/>
      <c r="BD8" s="640"/>
      <c r="BE8" s="640"/>
      <c r="BF8" s="641"/>
      <c r="BG8" s="642">
        <v>40779</v>
      </c>
      <c r="BH8" s="643"/>
      <c r="BI8" s="643"/>
      <c r="BJ8" s="643"/>
      <c r="BK8" s="643"/>
      <c r="BL8" s="643"/>
      <c r="BM8" s="643"/>
      <c r="BN8" s="644"/>
      <c r="BO8" s="675">
        <v>1.6</v>
      </c>
      <c r="BP8" s="675"/>
      <c r="BQ8" s="675"/>
      <c r="BR8" s="675"/>
      <c r="BS8" s="648" t="s">
        <v>136</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2712532</v>
      </c>
      <c r="CS8" s="643"/>
      <c r="CT8" s="643"/>
      <c r="CU8" s="643"/>
      <c r="CV8" s="643"/>
      <c r="CW8" s="643"/>
      <c r="CX8" s="643"/>
      <c r="CY8" s="644"/>
      <c r="CZ8" s="675">
        <v>25.2</v>
      </c>
      <c r="DA8" s="675"/>
      <c r="DB8" s="675"/>
      <c r="DC8" s="675"/>
      <c r="DD8" s="648">
        <v>80430</v>
      </c>
      <c r="DE8" s="643"/>
      <c r="DF8" s="643"/>
      <c r="DG8" s="643"/>
      <c r="DH8" s="643"/>
      <c r="DI8" s="643"/>
      <c r="DJ8" s="643"/>
      <c r="DK8" s="643"/>
      <c r="DL8" s="643"/>
      <c r="DM8" s="643"/>
      <c r="DN8" s="643"/>
      <c r="DO8" s="643"/>
      <c r="DP8" s="644"/>
      <c r="DQ8" s="648">
        <v>1359780</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13483</v>
      </c>
      <c r="S9" s="643"/>
      <c r="T9" s="643"/>
      <c r="U9" s="643"/>
      <c r="V9" s="643"/>
      <c r="W9" s="643"/>
      <c r="X9" s="643"/>
      <c r="Y9" s="644"/>
      <c r="Z9" s="675">
        <v>0.1</v>
      </c>
      <c r="AA9" s="675"/>
      <c r="AB9" s="675"/>
      <c r="AC9" s="675"/>
      <c r="AD9" s="676">
        <v>13483</v>
      </c>
      <c r="AE9" s="676"/>
      <c r="AF9" s="676"/>
      <c r="AG9" s="676"/>
      <c r="AH9" s="676"/>
      <c r="AI9" s="676"/>
      <c r="AJ9" s="676"/>
      <c r="AK9" s="676"/>
      <c r="AL9" s="645">
        <v>0.3</v>
      </c>
      <c r="AM9" s="646"/>
      <c r="AN9" s="646"/>
      <c r="AO9" s="677"/>
      <c r="AP9" s="639" t="s">
        <v>241</v>
      </c>
      <c r="AQ9" s="640"/>
      <c r="AR9" s="640"/>
      <c r="AS9" s="640"/>
      <c r="AT9" s="640"/>
      <c r="AU9" s="640"/>
      <c r="AV9" s="640"/>
      <c r="AW9" s="640"/>
      <c r="AX9" s="640"/>
      <c r="AY9" s="640"/>
      <c r="AZ9" s="640"/>
      <c r="BA9" s="640"/>
      <c r="BB9" s="640"/>
      <c r="BC9" s="640"/>
      <c r="BD9" s="640"/>
      <c r="BE9" s="640"/>
      <c r="BF9" s="641"/>
      <c r="BG9" s="642">
        <v>1052562</v>
      </c>
      <c r="BH9" s="643"/>
      <c r="BI9" s="643"/>
      <c r="BJ9" s="643"/>
      <c r="BK9" s="643"/>
      <c r="BL9" s="643"/>
      <c r="BM9" s="643"/>
      <c r="BN9" s="644"/>
      <c r="BO9" s="675">
        <v>40.799999999999997</v>
      </c>
      <c r="BP9" s="675"/>
      <c r="BQ9" s="675"/>
      <c r="BR9" s="675"/>
      <c r="BS9" s="648" t="s">
        <v>242</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811025</v>
      </c>
      <c r="CS9" s="643"/>
      <c r="CT9" s="643"/>
      <c r="CU9" s="643"/>
      <c r="CV9" s="643"/>
      <c r="CW9" s="643"/>
      <c r="CX9" s="643"/>
      <c r="CY9" s="644"/>
      <c r="CZ9" s="675">
        <v>7.5</v>
      </c>
      <c r="DA9" s="675"/>
      <c r="DB9" s="675"/>
      <c r="DC9" s="675"/>
      <c r="DD9" s="648">
        <v>233095</v>
      </c>
      <c r="DE9" s="643"/>
      <c r="DF9" s="643"/>
      <c r="DG9" s="643"/>
      <c r="DH9" s="643"/>
      <c r="DI9" s="643"/>
      <c r="DJ9" s="643"/>
      <c r="DK9" s="643"/>
      <c r="DL9" s="643"/>
      <c r="DM9" s="643"/>
      <c r="DN9" s="643"/>
      <c r="DO9" s="643"/>
      <c r="DP9" s="644"/>
      <c r="DQ9" s="648">
        <v>663099</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174</v>
      </c>
      <c r="S10" s="643"/>
      <c r="T10" s="643"/>
      <c r="U10" s="643"/>
      <c r="V10" s="643"/>
      <c r="W10" s="643"/>
      <c r="X10" s="643"/>
      <c r="Y10" s="644"/>
      <c r="Z10" s="675" t="s">
        <v>242</v>
      </c>
      <c r="AA10" s="675"/>
      <c r="AB10" s="675"/>
      <c r="AC10" s="675"/>
      <c r="AD10" s="676" t="s">
        <v>174</v>
      </c>
      <c r="AE10" s="676"/>
      <c r="AF10" s="676"/>
      <c r="AG10" s="676"/>
      <c r="AH10" s="676"/>
      <c r="AI10" s="676"/>
      <c r="AJ10" s="676"/>
      <c r="AK10" s="676"/>
      <c r="AL10" s="645" t="s">
        <v>174</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42015</v>
      </c>
      <c r="BH10" s="643"/>
      <c r="BI10" s="643"/>
      <c r="BJ10" s="643"/>
      <c r="BK10" s="643"/>
      <c r="BL10" s="643"/>
      <c r="BM10" s="643"/>
      <c r="BN10" s="644"/>
      <c r="BO10" s="675">
        <v>1.6</v>
      </c>
      <c r="BP10" s="675"/>
      <c r="BQ10" s="675"/>
      <c r="BR10" s="675"/>
      <c r="BS10" s="648" t="s">
        <v>242</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t="s">
        <v>242</v>
      </c>
      <c r="CS10" s="643"/>
      <c r="CT10" s="643"/>
      <c r="CU10" s="643"/>
      <c r="CV10" s="643"/>
      <c r="CW10" s="643"/>
      <c r="CX10" s="643"/>
      <c r="CY10" s="644"/>
      <c r="CZ10" s="675" t="s">
        <v>174</v>
      </c>
      <c r="DA10" s="675"/>
      <c r="DB10" s="675"/>
      <c r="DC10" s="675"/>
      <c r="DD10" s="648" t="s">
        <v>242</v>
      </c>
      <c r="DE10" s="643"/>
      <c r="DF10" s="643"/>
      <c r="DG10" s="643"/>
      <c r="DH10" s="643"/>
      <c r="DI10" s="643"/>
      <c r="DJ10" s="643"/>
      <c r="DK10" s="643"/>
      <c r="DL10" s="643"/>
      <c r="DM10" s="643"/>
      <c r="DN10" s="643"/>
      <c r="DO10" s="643"/>
      <c r="DP10" s="644"/>
      <c r="DQ10" s="648" t="s">
        <v>174</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479653</v>
      </c>
      <c r="S11" s="643"/>
      <c r="T11" s="643"/>
      <c r="U11" s="643"/>
      <c r="V11" s="643"/>
      <c r="W11" s="643"/>
      <c r="X11" s="643"/>
      <c r="Y11" s="644"/>
      <c r="Z11" s="645">
        <v>4.3</v>
      </c>
      <c r="AA11" s="646"/>
      <c r="AB11" s="646"/>
      <c r="AC11" s="647"/>
      <c r="AD11" s="648">
        <v>479653</v>
      </c>
      <c r="AE11" s="643"/>
      <c r="AF11" s="643"/>
      <c r="AG11" s="643"/>
      <c r="AH11" s="643"/>
      <c r="AI11" s="643"/>
      <c r="AJ11" s="643"/>
      <c r="AK11" s="644"/>
      <c r="AL11" s="645">
        <v>10</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64003</v>
      </c>
      <c r="BH11" s="643"/>
      <c r="BI11" s="643"/>
      <c r="BJ11" s="643"/>
      <c r="BK11" s="643"/>
      <c r="BL11" s="643"/>
      <c r="BM11" s="643"/>
      <c r="BN11" s="644"/>
      <c r="BO11" s="675">
        <v>2.5</v>
      </c>
      <c r="BP11" s="675"/>
      <c r="BQ11" s="675"/>
      <c r="BR11" s="675"/>
      <c r="BS11" s="648" t="s">
        <v>242</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242401</v>
      </c>
      <c r="CS11" s="643"/>
      <c r="CT11" s="643"/>
      <c r="CU11" s="643"/>
      <c r="CV11" s="643"/>
      <c r="CW11" s="643"/>
      <c r="CX11" s="643"/>
      <c r="CY11" s="644"/>
      <c r="CZ11" s="675">
        <v>2.2000000000000002</v>
      </c>
      <c r="DA11" s="675"/>
      <c r="DB11" s="675"/>
      <c r="DC11" s="675"/>
      <c r="DD11" s="648">
        <v>44621</v>
      </c>
      <c r="DE11" s="643"/>
      <c r="DF11" s="643"/>
      <c r="DG11" s="643"/>
      <c r="DH11" s="643"/>
      <c r="DI11" s="643"/>
      <c r="DJ11" s="643"/>
      <c r="DK11" s="643"/>
      <c r="DL11" s="643"/>
      <c r="DM11" s="643"/>
      <c r="DN11" s="643"/>
      <c r="DO11" s="643"/>
      <c r="DP11" s="644"/>
      <c r="DQ11" s="648">
        <v>122816</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174</v>
      </c>
      <c r="S12" s="643"/>
      <c r="T12" s="643"/>
      <c r="U12" s="643"/>
      <c r="V12" s="643"/>
      <c r="W12" s="643"/>
      <c r="X12" s="643"/>
      <c r="Y12" s="644"/>
      <c r="Z12" s="675" t="s">
        <v>242</v>
      </c>
      <c r="AA12" s="675"/>
      <c r="AB12" s="675"/>
      <c r="AC12" s="675"/>
      <c r="AD12" s="676" t="s">
        <v>174</v>
      </c>
      <c r="AE12" s="676"/>
      <c r="AF12" s="676"/>
      <c r="AG12" s="676"/>
      <c r="AH12" s="676"/>
      <c r="AI12" s="676"/>
      <c r="AJ12" s="676"/>
      <c r="AK12" s="676"/>
      <c r="AL12" s="645" t="s">
        <v>242</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1199177</v>
      </c>
      <c r="BH12" s="643"/>
      <c r="BI12" s="643"/>
      <c r="BJ12" s="643"/>
      <c r="BK12" s="643"/>
      <c r="BL12" s="643"/>
      <c r="BM12" s="643"/>
      <c r="BN12" s="644"/>
      <c r="BO12" s="675">
        <v>46.5</v>
      </c>
      <c r="BP12" s="675"/>
      <c r="BQ12" s="675"/>
      <c r="BR12" s="675"/>
      <c r="BS12" s="648" t="s">
        <v>242</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230220</v>
      </c>
      <c r="CS12" s="643"/>
      <c r="CT12" s="643"/>
      <c r="CU12" s="643"/>
      <c r="CV12" s="643"/>
      <c r="CW12" s="643"/>
      <c r="CX12" s="643"/>
      <c r="CY12" s="644"/>
      <c r="CZ12" s="675">
        <v>2.1</v>
      </c>
      <c r="DA12" s="675"/>
      <c r="DB12" s="675"/>
      <c r="DC12" s="675"/>
      <c r="DD12" s="648">
        <v>1287</v>
      </c>
      <c r="DE12" s="643"/>
      <c r="DF12" s="643"/>
      <c r="DG12" s="643"/>
      <c r="DH12" s="643"/>
      <c r="DI12" s="643"/>
      <c r="DJ12" s="643"/>
      <c r="DK12" s="643"/>
      <c r="DL12" s="643"/>
      <c r="DM12" s="643"/>
      <c r="DN12" s="643"/>
      <c r="DO12" s="643"/>
      <c r="DP12" s="644"/>
      <c r="DQ12" s="648">
        <v>155808</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174</v>
      </c>
      <c r="S13" s="643"/>
      <c r="T13" s="643"/>
      <c r="U13" s="643"/>
      <c r="V13" s="643"/>
      <c r="W13" s="643"/>
      <c r="X13" s="643"/>
      <c r="Y13" s="644"/>
      <c r="Z13" s="675" t="s">
        <v>174</v>
      </c>
      <c r="AA13" s="675"/>
      <c r="AB13" s="675"/>
      <c r="AC13" s="675"/>
      <c r="AD13" s="676" t="s">
        <v>136</v>
      </c>
      <c r="AE13" s="676"/>
      <c r="AF13" s="676"/>
      <c r="AG13" s="676"/>
      <c r="AH13" s="676"/>
      <c r="AI13" s="676"/>
      <c r="AJ13" s="676"/>
      <c r="AK13" s="676"/>
      <c r="AL13" s="645" t="s">
        <v>174</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1199154</v>
      </c>
      <c r="BH13" s="643"/>
      <c r="BI13" s="643"/>
      <c r="BJ13" s="643"/>
      <c r="BK13" s="643"/>
      <c r="BL13" s="643"/>
      <c r="BM13" s="643"/>
      <c r="BN13" s="644"/>
      <c r="BO13" s="675">
        <v>46.5</v>
      </c>
      <c r="BP13" s="675"/>
      <c r="BQ13" s="675"/>
      <c r="BR13" s="675"/>
      <c r="BS13" s="648" t="s">
        <v>242</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573567</v>
      </c>
      <c r="CS13" s="643"/>
      <c r="CT13" s="643"/>
      <c r="CU13" s="643"/>
      <c r="CV13" s="643"/>
      <c r="CW13" s="643"/>
      <c r="CX13" s="643"/>
      <c r="CY13" s="644"/>
      <c r="CZ13" s="675">
        <v>5.3</v>
      </c>
      <c r="DA13" s="675"/>
      <c r="DB13" s="675"/>
      <c r="DC13" s="675"/>
      <c r="DD13" s="648">
        <v>278849</v>
      </c>
      <c r="DE13" s="643"/>
      <c r="DF13" s="643"/>
      <c r="DG13" s="643"/>
      <c r="DH13" s="643"/>
      <c r="DI13" s="643"/>
      <c r="DJ13" s="643"/>
      <c r="DK13" s="643"/>
      <c r="DL13" s="643"/>
      <c r="DM13" s="643"/>
      <c r="DN13" s="643"/>
      <c r="DO13" s="643"/>
      <c r="DP13" s="644"/>
      <c r="DQ13" s="648">
        <v>355196</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242</v>
      </c>
      <c r="S14" s="643"/>
      <c r="T14" s="643"/>
      <c r="U14" s="643"/>
      <c r="V14" s="643"/>
      <c r="W14" s="643"/>
      <c r="X14" s="643"/>
      <c r="Y14" s="644"/>
      <c r="Z14" s="675" t="s">
        <v>174</v>
      </c>
      <c r="AA14" s="675"/>
      <c r="AB14" s="675"/>
      <c r="AC14" s="675"/>
      <c r="AD14" s="676" t="s">
        <v>242</v>
      </c>
      <c r="AE14" s="676"/>
      <c r="AF14" s="676"/>
      <c r="AG14" s="676"/>
      <c r="AH14" s="676"/>
      <c r="AI14" s="676"/>
      <c r="AJ14" s="676"/>
      <c r="AK14" s="676"/>
      <c r="AL14" s="645" t="s">
        <v>242</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77459</v>
      </c>
      <c r="BH14" s="643"/>
      <c r="BI14" s="643"/>
      <c r="BJ14" s="643"/>
      <c r="BK14" s="643"/>
      <c r="BL14" s="643"/>
      <c r="BM14" s="643"/>
      <c r="BN14" s="644"/>
      <c r="BO14" s="675">
        <v>3</v>
      </c>
      <c r="BP14" s="675"/>
      <c r="BQ14" s="675"/>
      <c r="BR14" s="675"/>
      <c r="BS14" s="648" t="s">
        <v>174</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403884</v>
      </c>
      <c r="CS14" s="643"/>
      <c r="CT14" s="643"/>
      <c r="CU14" s="643"/>
      <c r="CV14" s="643"/>
      <c r="CW14" s="643"/>
      <c r="CX14" s="643"/>
      <c r="CY14" s="644"/>
      <c r="CZ14" s="675">
        <v>3.7</v>
      </c>
      <c r="DA14" s="675"/>
      <c r="DB14" s="675"/>
      <c r="DC14" s="675"/>
      <c r="DD14" s="648">
        <v>10736</v>
      </c>
      <c r="DE14" s="643"/>
      <c r="DF14" s="643"/>
      <c r="DG14" s="643"/>
      <c r="DH14" s="643"/>
      <c r="DI14" s="643"/>
      <c r="DJ14" s="643"/>
      <c r="DK14" s="643"/>
      <c r="DL14" s="643"/>
      <c r="DM14" s="643"/>
      <c r="DN14" s="643"/>
      <c r="DO14" s="643"/>
      <c r="DP14" s="644"/>
      <c r="DQ14" s="648">
        <v>400875</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174</v>
      </c>
      <c r="S15" s="643"/>
      <c r="T15" s="643"/>
      <c r="U15" s="643"/>
      <c r="V15" s="643"/>
      <c r="W15" s="643"/>
      <c r="X15" s="643"/>
      <c r="Y15" s="644"/>
      <c r="Z15" s="675" t="s">
        <v>174</v>
      </c>
      <c r="AA15" s="675"/>
      <c r="AB15" s="675"/>
      <c r="AC15" s="675"/>
      <c r="AD15" s="676" t="s">
        <v>174</v>
      </c>
      <c r="AE15" s="676"/>
      <c r="AF15" s="676"/>
      <c r="AG15" s="676"/>
      <c r="AH15" s="676"/>
      <c r="AI15" s="676"/>
      <c r="AJ15" s="676"/>
      <c r="AK15" s="676"/>
      <c r="AL15" s="645" t="s">
        <v>174</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100296</v>
      </c>
      <c r="BH15" s="643"/>
      <c r="BI15" s="643"/>
      <c r="BJ15" s="643"/>
      <c r="BK15" s="643"/>
      <c r="BL15" s="643"/>
      <c r="BM15" s="643"/>
      <c r="BN15" s="644"/>
      <c r="BO15" s="675">
        <v>3.9</v>
      </c>
      <c r="BP15" s="675"/>
      <c r="BQ15" s="675"/>
      <c r="BR15" s="675"/>
      <c r="BS15" s="648" t="s">
        <v>174</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1583545</v>
      </c>
      <c r="CS15" s="643"/>
      <c r="CT15" s="643"/>
      <c r="CU15" s="643"/>
      <c r="CV15" s="643"/>
      <c r="CW15" s="643"/>
      <c r="CX15" s="643"/>
      <c r="CY15" s="644"/>
      <c r="CZ15" s="675">
        <v>14.7</v>
      </c>
      <c r="DA15" s="675"/>
      <c r="DB15" s="675"/>
      <c r="DC15" s="675"/>
      <c r="DD15" s="648">
        <v>288896</v>
      </c>
      <c r="DE15" s="643"/>
      <c r="DF15" s="643"/>
      <c r="DG15" s="643"/>
      <c r="DH15" s="643"/>
      <c r="DI15" s="643"/>
      <c r="DJ15" s="643"/>
      <c r="DK15" s="643"/>
      <c r="DL15" s="643"/>
      <c r="DM15" s="643"/>
      <c r="DN15" s="643"/>
      <c r="DO15" s="643"/>
      <c r="DP15" s="644"/>
      <c r="DQ15" s="648">
        <v>1004210</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11127</v>
      </c>
      <c r="S16" s="643"/>
      <c r="T16" s="643"/>
      <c r="U16" s="643"/>
      <c r="V16" s="643"/>
      <c r="W16" s="643"/>
      <c r="X16" s="643"/>
      <c r="Y16" s="644"/>
      <c r="Z16" s="675">
        <v>0.1</v>
      </c>
      <c r="AA16" s="675"/>
      <c r="AB16" s="675"/>
      <c r="AC16" s="675"/>
      <c r="AD16" s="676">
        <v>11127</v>
      </c>
      <c r="AE16" s="676"/>
      <c r="AF16" s="676"/>
      <c r="AG16" s="676"/>
      <c r="AH16" s="676"/>
      <c r="AI16" s="676"/>
      <c r="AJ16" s="676"/>
      <c r="AK16" s="676"/>
      <c r="AL16" s="645">
        <v>0.2</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v>1342</v>
      </c>
      <c r="BH16" s="643"/>
      <c r="BI16" s="643"/>
      <c r="BJ16" s="643"/>
      <c r="BK16" s="643"/>
      <c r="BL16" s="643"/>
      <c r="BM16" s="643"/>
      <c r="BN16" s="644"/>
      <c r="BO16" s="675">
        <v>0.1</v>
      </c>
      <c r="BP16" s="675"/>
      <c r="BQ16" s="675"/>
      <c r="BR16" s="675"/>
      <c r="BS16" s="648" t="s">
        <v>242</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t="s">
        <v>174</v>
      </c>
      <c r="CS16" s="643"/>
      <c r="CT16" s="643"/>
      <c r="CU16" s="643"/>
      <c r="CV16" s="643"/>
      <c r="CW16" s="643"/>
      <c r="CX16" s="643"/>
      <c r="CY16" s="644"/>
      <c r="CZ16" s="675" t="s">
        <v>174</v>
      </c>
      <c r="DA16" s="675"/>
      <c r="DB16" s="675"/>
      <c r="DC16" s="675"/>
      <c r="DD16" s="648" t="s">
        <v>174</v>
      </c>
      <c r="DE16" s="643"/>
      <c r="DF16" s="643"/>
      <c r="DG16" s="643"/>
      <c r="DH16" s="643"/>
      <c r="DI16" s="643"/>
      <c r="DJ16" s="643"/>
      <c r="DK16" s="643"/>
      <c r="DL16" s="643"/>
      <c r="DM16" s="643"/>
      <c r="DN16" s="643"/>
      <c r="DO16" s="643"/>
      <c r="DP16" s="644"/>
      <c r="DQ16" s="648" t="s">
        <v>174</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10303</v>
      </c>
      <c r="S17" s="643"/>
      <c r="T17" s="643"/>
      <c r="U17" s="643"/>
      <c r="V17" s="643"/>
      <c r="W17" s="643"/>
      <c r="X17" s="643"/>
      <c r="Y17" s="644"/>
      <c r="Z17" s="675">
        <v>0.1</v>
      </c>
      <c r="AA17" s="675"/>
      <c r="AB17" s="675"/>
      <c r="AC17" s="675"/>
      <c r="AD17" s="676">
        <v>10303</v>
      </c>
      <c r="AE17" s="676"/>
      <c r="AF17" s="676"/>
      <c r="AG17" s="676"/>
      <c r="AH17" s="676"/>
      <c r="AI17" s="676"/>
      <c r="AJ17" s="676"/>
      <c r="AK17" s="676"/>
      <c r="AL17" s="645">
        <v>0.2</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242</v>
      </c>
      <c r="BH17" s="643"/>
      <c r="BI17" s="643"/>
      <c r="BJ17" s="643"/>
      <c r="BK17" s="643"/>
      <c r="BL17" s="643"/>
      <c r="BM17" s="643"/>
      <c r="BN17" s="644"/>
      <c r="BO17" s="675" t="s">
        <v>174</v>
      </c>
      <c r="BP17" s="675"/>
      <c r="BQ17" s="675"/>
      <c r="BR17" s="675"/>
      <c r="BS17" s="648" t="s">
        <v>174</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579266</v>
      </c>
      <c r="CS17" s="643"/>
      <c r="CT17" s="643"/>
      <c r="CU17" s="643"/>
      <c r="CV17" s="643"/>
      <c r="CW17" s="643"/>
      <c r="CX17" s="643"/>
      <c r="CY17" s="644"/>
      <c r="CZ17" s="675">
        <v>5.4</v>
      </c>
      <c r="DA17" s="675"/>
      <c r="DB17" s="675"/>
      <c r="DC17" s="675"/>
      <c r="DD17" s="648" t="s">
        <v>174</v>
      </c>
      <c r="DE17" s="643"/>
      <c r="DF17" s="643"/>
      <c r="DG17" s="643"/>
      <c r="DH17" s="643"/>
      <c r="DI17" s="643"/>
      <c r="DJ17" s="643"/>
      <c r="DK17" s="643"/>
      <c r="DL17" s="643"/>
      <c r="DM17" s="643"/>
      <c r="DN17" s="643"/>
      <c r="DO17" s="643"/>
      <c r="DP17" s="644"/>
      <c r="DQ17" s="648">
        <v>571966</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27572</v>
      </c>
      <c r="S18" s="643"/>
      <c r="T18" s="643"/>
      <c r="U18" s="643"/>
      <c r="V18" s="643"/>
      <c r="W18" s="643"/>
      <c r="X18" s="643"/>
      <c r="Y18" s="644"/>
      <c r="Z18" s="675">
        <v>0.2</v>
      </c>
      <c r="AA18" s="675"/>
      <c r="AB18" s="675"/>
      <c r="AC18" s="675"/>
      <c r="AD18" s="676">
        <v>27572</v>
      </c>
      <c r="AE18" s="676"/>
      <c r="AF18" s="676"/>
      <c r="AG18" s="676"/>
      <c r="AH18" s="676"/>
      <c r="AI18" s="676"/>
      <c r="AJ18" s="676"/>
      <c r="AK18" s="676"/>
      <c r="AL18" s="645">
        <v>0.6</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174</v>
      </c>
      <c r="BH18" s="643"/>
      <c r="BI18" s="643"/>
      <c r="BJ18" s="643"/>
      <c r="BK18" s="643"/>
      <c r="BL18" s="643"/>
      <c r="BM18" s="643"/>
      <c r="BN18" s="644"/>
      <c r="BO18" s="675" t="s">
        <v>242</v>
      </c>
      <c r="BP18" s="675"/>
      <c r="BQ18" s="675"/>
      <c r="BR18" s="675"/>
      <c r="BS18" s="648" t="s">
        <v>136</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174</v>
      </c>
      <c r="CS18" s="643"/>
      <c r="CT18" s="643"/>
      <c r="CU18" s="643"/>
      <c r="CV18" s="643"/>
      <c r="CW18" s="643"/>
      <c r="CX18" s="643"/>
      <c r="CY18" s="644"/>
      <c r="CZ18" s="675" t="s">
        <v>174</v>
      </c>
      <c r="DA18" s="675"/>
      <c r="DB18" s="675"/>
      <c r="DC18" s="675"/>
      <c r="DD18" s="648" t="s">
        <v>174</v>
      </c>
      <c r="DE18" s="643"/>
      <c r="DF18" s="643"/>
      <c r="DG18" s="643"/>
      <c r="DH18" s="643"/>
      <c r="DI18" s="643"/>
      <c r="DJ18" s="643"/>
      <c r="DK18" s="643"/>
      <c r="DL18" s="643"/>
      <c r="DM18" s="643"/>
      <c r="DN18" s="643"/>
      <c r="DO18" s="643"/>
      <c r="DP18" s="644"/>
      <c r="DQ18" s="648" t="s">
        <v>242</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19092</v>
      </c>
      <c r="S19" s="643"/>
      <c r="T19" s="643"/>
      <c r="U19" s="643"/>
      <c r="V19" s="643"/>
      <c r="W19" s="643"/>
      <c r="X19" s="643"/>
      <c r="Y19" s="644"/>
      <c r="Z19" s="675">
        <v>0.2</v>
      </c>
      <c r="AA19" s="675"/>
      <c r="AB19" s="675"/>
      <c r="AC19" s="675"/>
      <c r="AD19" s="676">
        <v>19092</v>
      </c>
      <c r="AE19" s="676"/>
      <c r="AF19" s="676"/>
      <c r="AG19" s="676"/>
      <c r="AH19" s="676"/>
      <c r="AI19" s="676"/>
      <c r="AJ19" s="676"/>
      <c r="AK19" s="676"/>
      <c r="AL19" s="645">
        <v>0.4</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2125</v>
      </c>
      <c r="BH19" s="643"/>
      <c r="BI19" s="643"/>
      <c r="BJ19" s="643"/>
      <c r="BK19" s="643"/>
      <c r="BL19" s="643"/>
      <c r="BM19" s="643"/>
      <c r="BN19" s="644"/>
      <c r="BO19" s="675">
        <v>0.1</v>
      </c>
      <c r="BP19" s="675"/>
      <c r="BQ19" s="675"/>
      <c r="BR19" s="675"/>
      <c r="BS19" s="648" t="s">
        <v>174</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174</v>
      </c>
      <c r="CS19" s="643"/>
      <c r="CT19" s="643"/>
      <c r="CU19" s="643"/>
      <c r="CV19" s="643"/>
      <c r="CW19" s="643"/>
      <c r="CX19" s="643"/>
      <c r="CY19" s="644"/>
      <c r="CZ19" s="675" t="s">
        <v>242</v>
      </c>
      <c r="DA19" s="675"/>
      <c r="DB19" s="675"/>
      <c r="DC19" s="675"/>
      <c r="DD19" s="648" t="s">
        <v>174</v>
      </c>
      <c r="DE19" s="643"/>
      <c r="DF19" s="643"/>
      <c r="DG19" s="643"/>
      <c r="DH19" s="643"/>
      <c r="DI19" s="643"/>
      <c r="DJ19" s="643"/>
      <c r="DK19" s="643"/>
      <c r="DL19" s="643"/>
      <c r="DM19" s="643"/>
      <c r="DN19" s="643"/>
      <c r="DO19" s="643"/>
      <c r="DP19" s="644"/>
      <c r="DQ19" s="648" t="s">
        <v>242</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5738</v>
      </c>
      <c r="S20" s="643"/>
      <c r="T20" s="643"/>
      <c r="U20" s="643"/>
      <c r="V20" s="643"/>
      <c r="W20" s="643"/>
      <c r="X20" s="643"/>
      <c r="Y20" s="644"/>
      <c r="Z20" s="675">
        <v>0.1</v>
      </c>
      <c r="AA20" s="675"/>
      <c r="AB20" s="675"/>
      <c r="AC20" s="675"/>
      <c r="AD20" s="676">
        <v>5738</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2125</v>
      </c>
      <c r="BH20" s="643"/>
      <c r="BI20" s="643"/>
      <c r="BJ20" s="643"/>
      <c r="BK20" s="643"/>
      <c r="BL20" s="643"/>
      <c r="BM20" s="643"/>
      <c r="BN20" s="644"/>
      <c r="BO20" s="675">
        <v>0.1</v>
      </c>
      <c r="BP20" s="675"/>
      <c r="BQ20" s="675"/>
      <c r="BR20" s="675"/>
      <c r="BS20" s="648" t="s">
        <v>242</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10774397</v>
      </c>
      <c r="CS20" s="643"/>
      <c r="CT20" s="643"/>
      <c r="CU20" s="643"/>
      <c r="CV20" s="643"/>
      <c r="CW20" s="643"/>
      <c r="CX20" s="643"/>
      <c r="CY20" s="644"/>
      <c r="CZ20" s="675">
        <v>100</v>
      </c>
      <c r="DA20" s="675"/>
      <c r="DB20" s="675"/>
      <c r="DC20" s="675"/>
      <c r="DD20" s="648">
        <v>952867</v>
      </c>
      <c r="DE20" s="643"/>
      <c r="DF20" s="643"/>
      <c r="DG20" s="643"/>
      <c r="DH20" s="643"/>
      <c r="DI20" s="643"/>
      <c r="DJ20" s="643"/>
      <c r="DK20" s="643"/>
      <c r="DL20" s="643"/>
      <c r="DM20" s="643"/>
      <c r="DN20" s="643"/>
      <c r="DO20" s="643"/>
      <c r="DP20" s="644"/>
      <c r="DQ20" s="648">
        <v>5617499</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2742</v>
      </c>
      <c r="S21" s="643"/>
      <c r="T21" s="643"/>
      <c r="U21" s="643"/>
      <c r="V21" s="643"/>
      <c r="W21" s="643"/>
      <c r="X21" s="643"/>
      <c r="Y21" s="644"/>
      <c r="Z21" s="675">
        <v>0</v>
      </c>
      <c r="AA21" s="675"/>
      <c r="AB21" s="675"/>
      <c r="AC21" s="675"/>
      <c r="AD21" s="676">
        <v>2742</v>
      </c>
      <c r="AE21" s="676"/>
      <c r="AF21" s="676"/>
      <c r="AG21" s="676"/>
      <c r="AH21" s="676"/>
      <c r="AI21" s="676"/>
      <c r="AJ21" s="676"/>
      <c r="AK21" s="676"/>
      <c r="AL21" s="645">
        <v>0.1</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v>2125</v>
      </c>
      <c r="BH21" s="643"/>
      <c r="BI21" s="643"/>
      <c r="BJ21" s="643"/>
      <c r="BK21" s="643"/>
      <c r="BL21" s="643"/>
      <c r="BM21" s="643"/>
      <c r="BN21" s="644"/>
      <c r="BO21" s="675">
        <v>0.1</v>
      </c>
      <c r="BP21" s="675"/>
      <c r="BQ21" s="675"/>
      <c r="BR21" s="675"/>
      <c r="BS21" s="648" t="s">
        <v>242</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1652158</v>
      </c>
      <c r="S22" s="643"/>
      <c r="T22" s="643"/>
      <c r="U22" s="643"/>
      <c r="V22" s="643"/>
      <c r="W22" s="643"/>
      <c r="X22" s="643"/>
      <c r="Y22" s="644"/>
      <c r="Z22" s="675">
        <v>14.8</v>
      </c>
      <c r="AA22" s="675"/>
      <c r="AB22" s="675"/>
      <c r="AC22" s="675"/>
      <c r="AD22" s="676">
        <v>1513331</v>
      </c>
      <c r="AE22" s="676"/>
      <c r="AF22" s="676"/>
      <c r="AG22" s="676"/>
      <c r="AH22" s="676"/>
      <c r="AI22" s="676"/>
      <c r="AJ22" s="676"/>
      <c r="AK22" s="676"/>
      <c r="AL22" s="645">
        <v>31.7</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242</v>
      </c>
      <c r="BH22" s="643"/>
      <c r="BI22" s="643"/>
      <c r="BJ22" s="643"/>
      <c r="BK22" s="643"/>
      <c r="BL22" s="643"/>
      <c r="BM22" s="643"/>
      <c r="BN22" s="644"/>
      <c r="BO22" s="675" t="s">
        <v>242</v>
      </c>
      <c r="BP22" s="675"/>
      <c r="BQ22" s="675"/>
      <c r="BR22" s="675"/>
      <c r="BS22" s="648" t="s">
        <v>242</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1513331</v>
      </c>
      <c r="S23" s="643"/>
      <c r="T23" s="643"/>
      <c r="U23" s="643"/>
      <c r="V23" s="643"/>
      <c r="W23" s="643"/>
      <c r="X23" s="643"/>
      <c r="Y23" s="644"/>
      <c r="Z23" s="675">
        <v>13.6</v>
      </c>
      <c r="AA23" s="675"/>
      <c r="AB23" s="675"/>
      <c r="AC23" s="675"/>
      <c r="AD23" s="676">
        <v>1513331</v>
      </c>
      <c r="AE23" s="676"/>
      <c r="AF23" s="676"/>
      <c r="AG23" s="676"/>
      <c r="AH23" s="676"/>
      <c r="AI23" s="676"/>
      <c r="AJ23" s="676"/>
      <c r="AK23" s="676"/>
      <c r="AL23" s="645">
        <v>31.7</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242</v>
      </c>
      <c r="BH23" s="643"/>
      <c r="BI23" s="643"/>
      <c r="BJ23" s="643"/>
      <c r="BK23" s="643"/>
      <c r="BL23" s="643"/>
      <c r="BM23" s="643"/>
      <c r="BN23" s="644"/>
      <c r="BO23" s="675" t="s">
        <v>174</v>
      </c>
      <c r="BP23" s="675"/>
      <c r="BQ23" s="675"/>
      <c r="BR23" s="675"/>
      <c r="BS23" s="648" t="s">
        <v>242</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138827</v>
      </c>
      <c r="S24" s="643"/>
      <c r="T24" s="643"/>
      <c r="U24" s="643"/>
      <c r="V24" s="643"/>
      <c r="W24" s="643"/>
      <c r="X24" s="643"/>
      <c r="Y24" s="644"/>
      <c r="Z24" s="675">
        <v>1.2</v>
      </c>
      <c r="AA24" s="675"/>
      <c r="AB24" s="675"/>
      <c r="AC24" s="675"/>
      <c r="AD24" s="676" t="s">
        <v>242</v>
      </c>
      <c r="AE24" s="676"/>
      <c r="AF24" s="676"/>
      <c r="AG24" s="676"/>
      <c r="AH24" s="676"/>
      <c r="AI24" s="676"/>
      <c r="AJ24" s="676"/>
      <c r="AK24" s="676"/>
      <c r="AL24" s="645" t="s">
        <v>174</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242</v>
      </c>
      <c r="BH24" s="643"/>
      <c r="BI24" s="643"/>
      <c r="BJ24" s="643"/>
      <c r="BK24" s="643"/>
      <c r="BL24" s="643"/>
      <c r="BM24" s="643"/>
      <c r="BN24" s="644"/>
      <c r="BO24" s="675" t="s">
        <v>174</v>
      </c>
      <c r="BP24" s="675"/>
      <c r="BQ24" s="675"/>
      <c r="BR24" s="675"/>
      <c r="BS24" s="648" t="s">
        <v>174</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3420887</v>
      </c>
      <c r="CS24" s="698"/>
      <c r="CT24" s="698"/>
      <c r="CU24" s="698"/>
      <c r="CV24" s="698"/>
      <c r="CW24" s="698"/>
      <c r="CX24" s="698"/>
      <c r="CY24" s="741"/>
      <c r="CZ24" s="742">
        <v>31.8</v>
      </c>
      <c r="DA24" s="715"/>
      <c r="DB24" s="715"/>
      <c r="DC24" s="745"/>
      <c r="DD24" s="740">
        <v>2069250</v>
      </c>
      <c r="DE24" s="698"/>
      <c r="DF24" s="698"/>
      <c r="DG24" s="698"/>
      <c r="DH24" s="698"/>
      <c r="DI24" s="698"/>
      <c r="DJ24" s="698"/>
      <c r="DK24" s="741"/>
      <c r="DL24" s="740">
        <v>1982042</v>
      </c>
      <c r="DM24" s="698"/>
      <c r="DN24" s="698"/>
      <c r="DO24" s="698"/>
      <c r="DP24" s="698"/>
      <c r="DQ24" s="698"/>
      <c r="DR24" s="698"/>
      <c r="DS24" s="698"/>
      <c r="DT24" s="698"/>
      <c r="DU24" s="698"/>
      <c r="DV24" s="741"/>
      <c r="DW24" s="742">
        <v>39.299999999999997</v>
      </c>
      <c r="DX24" s="715"/>
      <c r="DY24" s="715"/>
      <c r="DZ24" s="715"/>
      <c r="EA24" s="715"/>
      <c r="EB24" s="715"/>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174</v>
      </c>
      <c r="S25" s="643"/>
      <c r="T25" s="643"/>
      <c r="U25" s="643"/>
      <c r="V25" s="643"/>
      <c r="W25" s="643"/>
      <c r="X25" s="643"/>
      <c r="Y25" s="644"/>
      <c r="Z25" s="675" t="s">
        <v>174</v>
      </c>
      <c r="AA25" s="675"/>
      <c r="AB25" s="675"/>
      <c r="AC25" s="675"/>
      <c r="AD25" s="676" t="s">
        <v>174</v>
      </c>
      <c r="AE25" s="676"/>
      <c r="AF25" s="676"/>
      <c r="AG25" s="676"/>
      <c r="AH25" s="676"/>
      <c r="AI25" s="676"/>
      <c r="AJ25" s="676"/>
      <c r="AK25" s="676"/>
      <c r="AL25" s="645" t="s">
        <v>242</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242</v>
      </c>
      <c r="BH25" s="643"/>
      <c r="BI25" s="643"/>
      <c r="BJ25" s="643"/>
      <c r="BK25" s="643"/>
      <c r="BL25" s="643"/>
      <c r="BM25" s="643"/>
      <c r="BN25" s="644"/>
      <c r="BO25" s="675" t="s">
        <v>174</v>
      </c>
      <c r="BP25" s="675"/>
      <c r="BQ25" s="675"/>
      <c r="BR25" s="675"/>
      <c r="BS25" s="648" t="s">
        <v>242</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1224357</v>
      </c>
      <c r="CS25" s="661"/>
      <c r="CT25" s="661"/>
      <c r="CU25" s="661"/>
      <c r="CV25" s="661"/>
      <c r="CW25" s="661"/>
      <c r="CX25" s="661"/>
      <c r="CY25" s="662"/>
      <c r="CZ25" s="645">
        <v>11.4</v>
      </c>
      <c r="DA25" s="663"/>
      <c r="DB25" s="663"/>
      <c r="DC25" s="664"/>
      <c r="DD25" s="648">
        <v>1027437</v>
      </c>
      <c r="DE25" s="661"/>
      <c r="DF25" s="661"/>
      <c r="DG25" s="661"/>
      <c r="DH25" s="661"/>
      <c r="DI25" s="661"/>
      <c r="DJ25" s="661"/>
      <c r="DK25" s="662"/>
      <c r="DL25" s="648">
        <v>1013761</v>
      </c>
      <c r="DM25" s="661"/>
      <c r="DN25" s="661"/>
      <c r="DO25" s="661"/>
      <c r="DP25" s="661"/>
      <c r="DQ25" s="661"/>
      <c r="DR25" s="661"/>
      <c r="DS25" s="661"/>
      <c r="DT25" s="661"/>
      <c r="DU25" s="661"/>
      <c r="DV25" s="662"/>
      <c r="DW25" s="645">
        <v>20.100000000000001</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4912863</v>
      </c>
      <c r="S26" s="643"/>
      <c r="T26" s="643"/>
      <c r="U26" s="643"/>
      <c r="V26" s="643"/>
      <c r="W26" s="643"/>
      <c r="X26" s="643"/>
      <c r="Y26" s="644"/>
      <c r="Z26" s="675">
        <v>44.1</v>
      </c>
      <c r="AA26" s="675"/>
      <c r="AB26" s="675"/>
      <c r="AC26" s="675"/>
      <c r="AD26" s="676">
        <v>4774036</v>
      </c>
      <c r="AE26" s="676"/>
      <c r="AF26" s="676"/>
      <c r="AG26" s="676"/>
      <c r="AH26" s="676"/>
      <c r="AI26" s="676"/>
      <c r="AJ26" s="676"/>
      <c r="AK26" s="676"/>
      <c r="AL26" s="645">
        <v>100</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136</v>
      </c>
      <c r="BH26" s="643"/>
      <c r="BI26" s="643"/>
      <c r="BJ26" s="643"/>
      <c r="BK26" s="643"/>
      <c r="BL26" s="643"/>
      <c r="BM26" s="643"/>
      <c r="BN26" s="644"/>
      <c r="BO26" s="675" t="s">
        <v>174</v>
      </c>
      <c r="BP26" s="675"/>
      <c r="BQ26" s="675"/>
      <c r="BR26" s="675"/>
      <c r="BS26" s="648" t="s">
        <v>174</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734120</v>
      </c>
      <c r="CS26" s="643"/>
      <c r="CT26" s="643"/>
      <c r="CU26" s="643"/>
      <c r="CV26" s="643"/>
      <c r="CW26" s="643"/>
      <c r="CX26" s="643"/>
      <c r="CY26" s="644"/>
      <c r="CZ26" s="645">
        <v>6.8</v>
      </c>
      <c r="DA26" s="663"/>
      <c r="DB26" s="663"/>
      <c r="DC26" s="664"/>
      <c r="DD26" s="648">
        <v>592334</v>
      </c>
      <c r="DE26" s="643"/>
      <c r="DF26" s="643"/>
      <c r="DG26" s="643"/>
      <c r="DH26" s="643"/>
      <c r="DI26" s="643"/>
      <c r="DJ26" s="643"/>
      <c r="DK26" s="644"/>
      <c r="DL26" s="648" t="s">
        <v>136</v>
      </c>
      <c r="DM26" s="643"/>
      <c r="DN26" s="643"/>
      <c r="DO26" s="643"/>
      <c r="DP26" s="643"/>
      <c r="DQ26" s="643"/>
      <c r="DR26" s="643"/>
      <c r="DS26" s="643"/>
      <c r="DT26" s="643"/>
      <c r="DU26" s="643"/>
      <c r="DV26" s="644"/>
      <c r="DW26" s="645" t="s">
        <v>242</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2364</v>
      </c>
      <c r="S27" s="643"/>
      <c r="T27" s="643"/>
      <c r="U27" s="643"/>
      <c r="V27" s="643"/>
      <c r="W27" s="643"/>
      <c r="X27" s="643"/>
      <c r="Y27" s="644"/>
      <c r="Z27" s="675">
        <v>0</v>
      </c>
      <c r="AA27" s="675"/>
      <c r="AB27" s="675"/>
      <c r="AC27" s="675"/>
      <c r="AD27" s="676">
        <v>2364</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2579758</v>
      </c>
      <c r="BH27" s="643"/>
      <c r="BI27" s="643"/>
      <c r="BJ27" s="643"/>
      <c r="BK27" s="643"/>
      <c r="BL27" s="643"/>
      <c r="BM27" s="643"/>
      <c r="BN27" s="644"/>
      <c r="BO27" s="675">
        <v>100</v>
      </c>
      <c r="BP27" s="675"/>
      <c r="BQ27" s="675"/>
      <c r="BR27" s="675"/>
      <c r="BS27" s="648" t="s">
        <v>174</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1617264</v>
      </c>
      <c r="CS27" s="661"/>
      <c r="CT27" s="661"/>
      <c r="CU27" s="661"/>
      <c r="CV27" s="661"/>
      <c r="CW27" s="661"/>
      <c r="CX27" s="661"/>
      <c r="CY27" s="662"/>
      <c r="CZ27" s="645">
        <v>15</v>
      </c>
      <c r="DA27" s="663"/>
      <c r="DB27" s="663"/>
      <c r="DC27" s="664"/>
      <c r="DD27" s="648">
        <v>469847</v>
      </c>
      <c r="DE27" s="661"/>
      <c r="DF27" s="661"/>
      <c r="DG27" s="661"/>
      <c r="DH27" s="661"/>
      <c r="DI27" s="661"/>
      <c r="DJ27" s="661"/>
      <c r="DK27" s="662"/>
      <c r="DL27" s="648">
        <v>434857</v>
      </c>
      <c r="DM27" s="661"/>
      <c r="DN27" s="661"/>
      <c r="DO27" s="661"/>
      <c r="DP27" s="661"/>
      <c r="DQ27" s="661"/>
      <c r="DR27" s="661"/>
      <c r="DS27" s="661"/>
      <c r="DT27" s="661"/>
      <c r="DU27" s="661"/>
      <c r="DV27" s="662"/>
      <c r="DW27" s="645">
        <v>8.6</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41584</v>
      </c>
      <c r="S28" s="643"/>
      <c r="T28" s="643"/>
      <c r="U28" s="643"/>
      <c r="V28" s="643"/>
      <c r="W28" s="643"/>
      <c r="X28" s="643"/>
      <c r="Y28" s="644"/>
      <c r="Z28" s="675">
        <v>0.4</v>
      </c>
      <c r="AA28" s="675"/>
      <c r="AB28" s="675"/>
      <c r="AC28" s="675"/>
      <c r="AD28" s="676" t="s">
        <v>174</v>
      </c>
      <c r="AE28" s="676"/>
      <c r="AF28" s="676"/>
      <c r="AG28" s="676"/>
      <c r="AH28" s="676"/>
      <c r="AI28" s="676"/>
      <c r="AJ28" s="676"/>
      <c r="AK28" s="676"/>
      <c r="AL28" s="645" t="s">
        <v>174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579266</v>
      </c>
      <c r="CS28" s="643"/>
      <c r="CT28" s="643"/>
      <c r="CU28" s="643"/>
      <c r="CV28" s="643"/>
      <c r="CW28" s="643"/>
      <c r="CX28" s="643"/>
      <c r="CY28" s="644"/>
      <c r="CZ28" s="645">
        <v>5.4</v>
      </c>
      <c r="DA28" s="663"/>
      <c r="DB28" s="663"/>
      <c r="DC28" s="664"/>
      <c r="DD28" s="648">
        <v>571966</v>
      </c>
      <c r="DE28" s="643"/>
      <c r="DF28" s="643"/>
      <c r="DG28" s="643"/>
      <c r="DH28" s="643"/>
      <c r="DI28" s="643"/>
      <c r="DJ28" s="643"/>
      <c r="DK28" s="644"/>
      <c r="DL28" s="648">
        <v>533424</v>
      </c>
      <c r="DM28" s="643"/>
      <c r="DN28" s="643"/>
      <c r="DO28" s="643"/>
      <c r="DP28" s="643"/>
      <c r="DQ28" s="643"/>
      <c r="DR28" s="643"/>
      <c r="DS28" s="643"/>
      <c r="DT28" s="643"/>
      <c r="DU28" s="643"/>
      <c r="DV28" s="644"/>
      <c r="DW28" s="645">
        <v>10.6</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33429</v>
      </c>
      <c r="S29" s="643"/>
      <c r="T29" s="643"/>
      <c r="U29" s="643"/>
      <c r="V29" s="643"/>
      <c r="W29" s="643"/>
      <c r="X29" s="643"/>
      <c r="Y29" s="644"/>
      <c r="Z29" s="675">
        <v>0.3</v>
      </c>
      <c r="AA29" s="675"/>
      <c r="AB29" s="675"/>
      <c r="AC29" s="675"/>
      <c r="AD29" s="676" t="s">
        <v>174</v>
      </c>
      <c r="AE29" s="676"/>
      <c r="AF29" s="676"/>
      <c r="AG29" s="676"/>
      <c r="AH29" s="676"/>
      <c r="AI29" s="676"/>
      <c r="AJ29" s="676"/>
      <c r="AK29" s="676"/>
      <c r="AL29" s="645" t="s">
        <v>174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1" t="s">
        <v>305</v>
      </c>
      <c r="CG29" s="682"/>
      <c r="CH29" s="682"/>
      <c r="CI29" s="682"/>
      <c r="CJ29" s="682"/>
      <c r="CK29" s="682"/>
      <c r="CL29" s="682"/>
      <c r="CM29" s="682"/>
      <c r="CN29" s="682"/>
      <c r="CO29" s="682"/>
      <c r="CP29" s="682"/>
      <c r="CQ29" s="683"/>
      <c r="CR29" s="642">
        <v>579266</v>
      </c>
      <c r="CS29" s="661"/>
      <c r="CT29" s="661"/>
      <c r="CU29" s="661"/>
      <c r="CV29" s="661"/>
      <c r="CW29" s="661"/>
      <c r="CX29" s="661"/>
      <c r="CY29" s="662"/>
      <c r="CZ29" s="645">
        <v>5.4</v>
      </c>
      <c r="DA29" s="663"/>
      <c r="DB29" s="663"/>
      <c r="DC29" s="664"/>
      <c r="DD29" s="648">
        <v>571966</v>
      </c>
      <c r="DE29" s="661"/>
      <c r="DF29" s="661"/>
      <c r="DG29" s="661"/>
      <c r="DH29" s="661"/>
      <c r="DI29" s="661"/>
      <c r="DJ29" s="661"/>
      <c r="DK29" s="662"/>
      <c r="DL29" s="648">
        <v>533424</v>
      </c>
      <c r="DM29" s="661"/>
      <c r="DN29" s="661"/>
      <c r="DO29" s="661"/>
      <c r="DP29" s="661"/>
      <c r="DQ29" s="661"/>
      <c r="DR29" s="661"/>
      <c r="DS29" s="661"/>
      <c r="DT29" s="661"/>
      <c r="DU29" s="661"/>
      <c r="DV29" s="662"/>
      <c r="DW29" s="645">
        <v>10.6</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48371</v>
      </c>
      <c r="S30" s="643"/>
      <c r="T30" s="643"/>
      <c r="U30" s="643"/>
      <c r="V30" s="643"/>
      <c r="W30" s="643"/>
      <c r="X30" s="643"/>
      <c r="Y30" s="644"/>
      <c r="Z30" s="675">
        <v>0.4</v>
      </c>
      <c r="AA30" s="675"/>
      <c r="AB30" s="675"/>
      <c r="AC30" s="675"/>
      <c r="AD30" s="676" t="s">
        <v>242</v>
      </c>
      <c r="AE30" s="676"/>
      <c r="AF30" s="676"/>
      <c r="AG30" s="676"/>
      <c r="AH30" s="676"/>
      <c r="AI30" s="676"/>
      <c r="AJ30" s="676"/>
      <c r="AK30" s="676"/>
      <c r="AL30" s="645" t="s">
        <v>174</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1" t="s">
        <v>309</v>
      </c>
      <c r="CG30" s="682"/>
      <c r="CH30" s="682"/>
      <c r="CI30" s="682"/>
      <c r="CJ30" s="682"/>
      <c r="CK30" s="682"/>
      <c r="CL30" s="682"/>
      <c r="CM30" s="682"/>
      <c r="CN30" s="682"/>
      <c r="CO30" s="682"/>
      <c r="CP30" s="682"/>
      <c r="CQ30" s="683"/>
      <c r="CR30" s="642">
        <v>545539</v>
      </c>
      <c r="CS30" s="643"/>
      <c r="CT30" s="643"/>
      <c r="CU30" s="643"/>
      <c r="CV30" s="643"/>
      <c r="CW30" s="643"/>
      <c r="CX30" s="643"/>
      <c r="CY30" s="644"/>
      <c r="CZ30" s="645">
        <v>5.0999999999999996</v>
      </c>
      <c r="DA30" s="663"/>
      <c r="DB30" s="663"/>
      <c r="DC30" s="664"/>
      <c r="DD30" s="648">
        <v>539707</v>
      </c>
      <c r="DE30" s="643"/>
      <c r="DF30" s="643"/>
      <c r="DG30" s="643"/>
      <c r="DH30" s="643"/>
      <c r="DI30" s="643"/>
      <c r="DJ30" s="643"/>
      <c r="DK30" s="644"/>
      <c r="DL30" s="648">
        <v>501165</v>
      </c>
      <c r="DM30" s="643"/>
      <c r="DN30" s="643"/>
      <c r="DO30" s="643"/>
      <c r="DP30" s="643"/>
      <c r="DQ30" s="643"/>
      <c r="DR30" s="643"/>
      <c r="DS30" s="643"/>
      <c r="DT30" s="643"/>
      <c r="DU30" s="643"/>
      <c r="DV30" s="644"/>
      <c r="DW30" s="645">
        <v>9.9</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3801967</v>
      </c>
      <c r="S31" s="643"/>
      <c r="T31" s="643"/>
      <c r="U31" s="643"/>
      <c r="V31" s="643"/>
      <c r="W31" s="643"/>
      <c r="X31" s="643"/>
      <c r="Y31" s="644"/>
      <c r="Z31" s="675">
        <v>34.200000000000003</v>
      </c>
      <c r="AA31" s="675"/>
      <c r="AB31" s="675"/>
      <c r="AC31" s="675"/>
      <c r="AD31" s="676" t="s">
        <v>242</v>
      </c>
      <c r="AE31" s="676"/>
      <c r="AF31" s="676"/>
      <c r="AG31" s="676"/>
      <c r="AH31" s="676"/>
      <c r="AI31" s="676"/>
      <c r="AJ31" s="676"/>
      <c r="AK31" s="676"/>
      <c r="AL31" s="645" t="s">
        <v>174</v>
      </c>
      <c r="AM31" s="646"/>
      <c r="AN31" s="646"/>
      <c r="AO31" s="677"/>
      <c r="AP31" s="717" t="s">
        <v>311</v>
      </c>
      <c r="AQ31" s="718"/>
      <c r="AR31" s="718"/>
      <c r="AS31" s="718"/>
      <c r="AT31" s="723" t="s">
        <v>312</v>
      </c>
      <c r="AU31" s="231"/>
      <c r="AV31" s="231"/>
      <c r="AW31" s="231"/>
      <c r="AX31" s="710" t="s">
        <v>186</v>
      </c>
      <c r="AY31" s="711"/>
      <c r="AZ31" s="711"/>
      <c r="BA31" s="711"/>
      <c r="BB31" s="711"/>
      <c r="BC31" s="711"/>
      <c r="BD31" s="711"/>
      <c r="BE31" s="711"/>
      <c r="BF31" s="712"/>
      <c r="BG31" s="713">
        <v>99.4</v>
      </c>
      <c r="BH31" s="714"/>
      <c r="BI31" s="714"/>
      <c r="BJ31" s="714"/>
      <c r="BK31" s="714"/>
      <c r="BL31" s="714"/>
      <c r="BM31" s="715">
        <v>97.5</v>
      </c>
      <c r="BN31" s="714"/>
      <c r="BO31" s="714"/>
      <c r="BP31" s="714"/>
      <c r="BQ31" s="716"/>
      <c r="BR31" s="713">
        <v>99.2</v>
      </c>
      <c r="BS31" s="714"/>
      <c r="BT31" s="714"/>
      <c r="BU31" s="714"/>
      <c r="BV31" s="714"/>
      <c r="BW31" s="714"/>
      <c r="BX31" s="715">
        <v>97.1</v>
      </c>
      <c r="BY31" s="714"/>
      <c r="BZ31" s="714"/>
      <c r="CA31" s="714"/>
      <c r="CB31" s="716"/>
      <c r="CD31" s="733"/>
      <c r="CE31" s="734"/>
      <c r="CF31" s="681" t="s">
        <v>313</v>
      </c>
      <c r="CG31" s="682"/>
      <c r="CH31" s="682"/>
      <c r="CI31" s="682"/>
      <c r="CJ31" s="682"/>
      <c r="CK31" s="682"/>
      <c r="CL31" s="682"/>
      <c r="CM31" s="682"/>
      <c r="CN31" s="682"/>
      <c r="CO31" s="682"/>
      <c r="CP31" s="682"/>
      <c r="CQ31" s="683"/>
      <c r="CR31" s="642">
        <v>33727</v>
      </c>
      <c r="CS31" s="661"/>
      <c r="CT31" s="661"/>
      <c r="CU31" s="661"/>
      <c r="CV31" s="661"/>
      <c r="CW31" s="661"/>
      <c r="CX31" s="661"/>
      <c r="CY31" s="662"/>
      <c r="CZ31" s="645">
        <v>0.3</v>
      </c>
      <c r="DA31" s="663"/>
      <c r="DB31" s="663"/>
      <c r="DC31" s="664"/>
      <c r="DD31" s="648">
        <v>32259</v>
      </c>
      <c r="DE31" s="661"/>
      <c r="DF31" s="661"/>
      <c r="DG31" s="661"/>
      <c r="DH31" s="661"/>
      <c r="DI31" s="661"/>
      <c r="DJ31" s="661"/>
      <c r="DK31" s="662"/>
      <c r="DL31" s="648">
        <v>32259</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06" t="s">
        <v>314</v>
      </c>
      <c r="C32" s="707"/>
      <c r="D32" s="707"/>
      <c r="E32" s="707"/>
      <c r="F32" s="707"/>
      <c r="G32" s="707"/>
      <c r="H32" s="707"/>
      <c r="I32" s="707"/>
      <c r="J32" s="707"/>
      <c r="K32" s="707"/>
      <c r="L32" s="707"/>
      <c r="M32" s="707"/>
      <c r="N32" s="707"/>
      <c r="O32" s="707"/>
      <c r="P32" s="707"/>
      <c r="Q32" s="708"/>
      <c r="R32" s="642" t="s">
        <v>174</v>
      </c>
      <c r="S32" s="643"/>
      <c r="T32" s="643"/>
      <c r="U32" s="643"/>
      <c r="V32" s="643"/>
      <c r="W32" s="643"/>
      <c r="X32" s="643"/>
      <c r="Y32" s="644"/>
      <c r="Z32" s="675" t="s">
        <v>174</v>
      </c>
      <c r="AA32" s="675"/>
      <c r="AB32" s="675"/>
      <c r="AC32" s="675"/>
      <c r="AD32" s="676" t="s">
        <v>174</v>
      </c>
      <c r="AE32" s="676"/>
      <c r="AF32" s="676"/>
      <c r="AG32" s="676"/>
      <c r="AH32" s="676"/>
      <c r="AI32" s="676"/>
      <c r="AJ32" s="676"/>
      <c r="AK32" s="676"/>
      <c r="AL32" s="645" t="s">
        <v>174</v>
      </c>
      <c r="AM32" s="646"/>
      <c r="AN32" s="646"/>
      <c r="AO32" s="677"/>
      <c r="AP32" s="719"/>
      <c r="AQ32" s="720"/>
      <c r="AR32" s="720"/>
      <c r="AS32" s="720"/>
      <c r="AT32" s="724"/>
      <c r="AU32" s="230" t="s">
        <v>315</v>
      </c>
      <c r="AV32" s="230"/>
      <c r="AW32" s="230"/>
      <c r="AX32" s="639" t="s">
        <v>316</v>
      </c>
      <c r="AY32" s="640"/>
      <c r="AZ32" s="640"/>
      <c r="BA32" s="640"/>
      <c r="BB32" s="640"/>
      <c r="BC32" s="640"/>
      <c r="BD32" s="640"/>
      <c r="BE32" s="640"/>
      <c r="BF32" s="641"/>
      <c r="BG32" s="726">
        <v>99.5</v>
      </c>
      <c r="BH32" s="661"/>
      <c r="BI32" s="661"/>
      <c r="BJ32" s="661"/>
      <c r="BK32" s="661"/>
      <c r="BL32" s="661"/>
      <c r="BM32" s="646">
        <v>98.9</v>
      </c>
      <c r="BN32" s="727"/>
      <c r="BO32" s="727"/>
      <c r="BP32" s="727"/>
      <c r="BQ32" s="688"/>
      <c r="BR32" s="726">
        <v>99.6</v>
      </c>
      <c r="BS32" s="661"/>
      <c r="BT32" s="661"/>
      <c r="BU32" s="661"/>
      <c r="BV32" s="661"/>
      <c r="BW32" s="661"/>
      <c r="BX32" s="646">
        <v>98.8</v>
      </c>
      <c r="BY32" s="727"/>
      <c r="BZ32" s="727"/>
      <c r="CA32" s="727"/>
      <c r="CB32" s="688"/>
      <c r="CD32" s="735"/>
      <c r="CE32" s="736"/>
      <c r="CF32" s="681" t="s">
        <v>317</v>
      </c>
      <c r="CG32" s="682"/>
      <c r="CH32" s="682"/>
      <c r="CI32" s="682"/>
      <c r="CJ32" s="682"/>
      <c r="CK32" s="682"/>
      <c r="CL32" s="682"/>
      <c r="CM32" s="682"/>
      <c r="CN32" s="682"/>
      <c r="CO32" s="682"/>
      <c r="CP32" s="682"/>
      <c r="CQ32" s="683"/>
      <c r="CR32" s="642" t="s">
        <v>174</v>
      </c>
      <c r="CS32" s="643"/>
      <c r="CT32" s="643"/>
      <c r="CU32" s="643"/>
      <c r="CV32" s="643"/>
      <c r="CW32" s="643"/>
      <c r="CX32" s="643"/>
      <c r="CY32" s="644"/>
      <c r="CZ32" s="645" t="s">
        <v>174</v>
      </c>
      <c r="DA32" s="663"/>
      <c r="DB32" s="663"/>
      <c r="DC32" s="664"/>
      <c r="DD32" s="648" t="s">
        <v>174</v>
      </c>
      <c r="DE32" s="643"/>
      <c r="DF32" s="643"/>
      <c r="DG32" s="643"/>
      <c r="DH32" s="643"/>
      <c r="DI32" s="643"/>
      <c r="DJ32" s="643"/>
      <c r="DK32" s="644"/>
      <c r="DL32" s="648" t="s">
        <v>242</v>
      </c>
      <c r="DM32" s="643"/>
      <c r="DN32" s="643"/>
      <c r="DO32" s="643"/>
      <c r="DP32" s="643"/>
      <c r="DQ32" s="643"/>
      <c r="DR32" s="643"/>
      <c r="DS32" s="643"/>
      <c r="DT32" s="643"/>
      <c r="DU32" s="643"/>
      <c r="DV32" s="644"/>
      <c r="DW32" s="645" t="s">
        <v>242</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758082</v>
      </c>
      <c r="S33" s="643"/>
      <c r="T33" s="643"/>
      <c r="U33" s="643"/>
      <c r="V33" s="643"/>
      <c r="W33" s="643"/>
      <c r="X33" s="643"/>
      <c r="Y33" s="644"/>
      <c r="Z33" s="675">
        <v>6.8</v>
      </c>
      <c r="AA33" s="675"/>
      <c r="AB33" s="675"/>
      <c r="AC33" s="675"/>
      <c r="AD33" s="676" t="s">
        <v>174</v>
      </c>
      <c r="AE33" s="676"/>
      <c r="AF33" s="676"/>
      <c r="AG33" s="676"/>
      <c r="AH33" s="676"/>
      <c r="AI33" s="676"/>
      <c r="AJ33" s="676"/>
      <c r="AK33" s="676"/>
      <c r="AL33" s="645" t="s">
        <v>174</v>
      </c>
      <c r="AM33" s="646"/>
      <c r="AN33" s="646"/>
      <c r="AO33" s="677"/>
      <c r="AP33" s="721"/>
      <c r="AQ33" s="722"/>
      <c r="AR33" s="722"/>
      <c r="AS33" s="722"/>
      <c r="AT33" s="725"/>
      <c r="AU33" s="232"/>
      <c r="AV33" s="232"/>
      <c r="AW33" s="232"/>
      <c r="AX33" s="623" t="s">
        <v>319</v>
      </c>
      <c r="AY33" s="624"/>
      <c r="AZ33" s="624"/>
      <c r="BA33" s="624"/>
      <c r="BB33" s="624"/>
      <c r="BC33" s="624"/>
      <c r="BD33" s="624"/>
      <c r="BE33" s="624"/>
      <c r="BF33" s="625"/>
      <c r="BG33" s="709">
        <v>99.3</v>
      </c>
      <c r="BH33" s="627"/>
      <c r="BI33" s="627"/>
      <c r="BJ33" s="627"/>
      <c r="BK33" s="627"/>
      <c r="BL33" s="627"/>
      <c r="BM33" s="669">
        <v>95.8</v>
      </c>
      <c r="BN33" s="627"/>
      <c r="BO33" s="627"/>
      <c r="BP33" s="627"/>
      <c r="BQ33" s="671"/>
      <c r="BR33" s="709">
        <v>98.8</v>
      </c>
      <c r="BS33" s="627"/>
      <c r="BT33" s="627"/>
      <c r="BU33" s="627"/>
      <c r="BV33" s="627"/>
      <c r="BW33" s="627"/>
      <c r="BX33" s="669">
        <v>95.1</v>
      </c>
      <c r="BY33" s="627"/>
      <c r="BZ33" s="627"/>
      <c r="CA33" s="627"/>
      <c r="CB33" s="671"/>
      <c r="CD33" s="681" t="s">
        <v>320</v>
      </c>
      <c r="CE33" s="682"/>
      <c r="CF33" s="682"/>
      <c r="CG33" s="682"/>
      <c r="CH33" s="682"/>
      <c r="CI33" s="682"/>
      <c r="CJ33" s="682"/>
      <c r="CK33" s="682"/>
      <c r="CL33" s="682"/>
      <c r="CM33" s="682"/>
      <c r="CN33" s="682"/>
      <c r="CO33" s="682"/>
      <c r="CP33" s="682"/>
      <c r="CQ33" s="683"/>
      <c r="CR33" s="642">
        <v>6400643</v>
      </c>
      <c r="CS33" s="661"/>
      <c r="CT33" s="661"/>
      <c r="CU33" s="661"/>
      <c r="CV33" s="661"/>
      <c r="CW33" s="661"/>
      <c r="CX33" s="661"/>
      <c r="CY33" s="662"/>
      <c r="CZ33" s="645">
        <v>59.4</v>
      </c>
      <c r="DA33" s="663"/>
      <c r="DB33" s="663"/>
      <c r="DC33" s="664"/>
      <c r="DD33" s="648">
        <v>3191724</v>
      </c>
      <c r="DE33" s="661"/>
      <c r="DF33" s="661"/>
      <c r="DG33" s="661"/>
      <c r="DH33" s="661"/>
      <c r="DI33" s="661"/>
      <c r="DJ33" s="661"/>
      <c r="DK33" s="662"/>
      <c r="DL33" s="648">
        <v>2379488</v>
      </c>
      <c r="DM33" s="661"/>
      <c r="DN33" s="661"/>
      <c r="DO33" s="661"/>
      <c r="DP33" s="661"/>
      <c r="DQ33" s="661"/>
      <c r="DR33" s="661"/>
      <c r="DS33" s="661"/>
      <c r="DT33" s="661"/>
      <c r="DU33" s="661"/>
      <c r="DV33" s="662"/>
      <c r="DW33" s="645">
        <v>47.1</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69771</v>
      </c>
      <c r="S34" s="643"/>
      <c r="T34" s="643"/>
      <c r="U34" s="643"/>
      <c r="V34" s="643"/>
      <c r="W34" s="643"/>
      <c r="X34" s="643"/>
      <c r="Y34" s="644"/>
      <c r="Z34" s="675">
        <v>0.6</v>
      </c>
      <c r="AA34" s="675"/>
      <c r="AB34" s="675"/>
      <c r="AC34" s="675"/>
      <c r="AD34" s="676" t="s">
        <v>174</v>
      </c>
      <c r="AE34" s="676"/>
      <c r="AF34" s="676"/>
      <c r="AG34" s="676"/>
      <c r="AH34" s="676"/>
      <c r="AI34" s="676"/>
      <c r="AJ34" s="676"/>
      <c r="AK34" s="676"/>
      <c r="AL34" s="645" t="s">
        <v>136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1496589</v>
      </c>
      <c r="CS34" s="643"/>
      <c r="CT34" s="643"/>
      <c r="CU34" s="643"/>
      <c r="CV34" s="643"/>
      <c r="CW34" s="643"/>
      <c r="CX34" s="643"/>
      <c r="CY34" s="644"/>
      <c r="CZ34" s="645">
        <v>13.9</v>
      </c>
      <c r="DA34" s="663"/>
      <c r="DB34" s="663"/>
      <c r="DC34" s="664"/>
      <c r="DD34" s="648">
        <v>1236185</v>
      </c>
      <c r="DE34" s="643"/>
      <c r="DF34" s="643"/>
      <c r="DG34" s="643"/>
      <c r="DH34" s="643"/>
      <c r="DI34" s="643"/>
      <c r="DJ34" s="643"/>
      <c r="DK34" s="644"/>
      <c r="DL34" s="648">
        <v>821621</v>
      </c>
      <c r="DM34" s="643"/>
      <c r="DN34" s="643"/>
      <c r="DO34" s="643"/>
      <c r="DP34" s="643"/>
      <c r="DQ34" s="643"/>
      <c r="DR34" s="643"/>
      <c r="DS34" s="643"/>
      <c r="DT34" s="643"/>
      <c r="DU34" s="643"/>
      <c r="DV34" s="644"/>
      <c r="DW34" s="645">
        <v>16.3</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44827</v>
      </c>
      <c r="S35" s="643"/>
      <c r="T35" s="643"/>
      <c r="U35" s="643"/>
      <c r="V35" s="643"/>
      <c r="W35" s="643"/>
      <c r="X35" s="643"/>
      <c r="Y35" s="644"/>
      <c r="Z35" s="675">
        <v>0.4</v>
      </c>
      <c r="AA35" s="675"/>
      <c r="AB35" s="675"/>
      <c r="AC35" s="675"/>
      <c r="AD35" s="676" t="s">
        <v>174</v>
      </c>
      <c r="AE35" s="676"/>
      <c r="AF35" s="676"/>
      <c r="AG35" s="676"/>
      <c r="AH35" s="676"/>
      <c r="AI35" s="676"/>
      <c r="AJ35" s="676"/>
      <c r="AK35" s="676"/>
      <c r="AL35" s="645" t="s">
        <v>174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184315</v>
      </c>
      <c r="CS35" s="661"/>
      <c r="CT35" s="661"/>
      <c r="CU35" s="661"/>
      <c r="CV35" s="661"/>
      <c r="CW35" s="661"/>
      <c r="CX35" s="661"/>
      <c r="CY35" s="662"/>
      <c r="CZ35" s="645">
        <v>1.7</v>
      </c>
      <c r="DA35" s="663"/>
      <c r="DB35" s="663"/>
      <c r="DC35" s="664"/>
      <c r="DD35" s="648">
        <v>170919</v>
      </c>
      <c r="DE35" s="661"/>
      <c r="DF35" s="661"/>
      <c r="DG35" s="661"/>
      <c r="DH35" s="661"/>
      <c r="DI35" s="661"/>
      <c r="DJ35" s="661"/>
      <c r="DK35" s="662"/>
      <c r="DL35" s="648">
        <v>170649</v>
      </c>
      <c r="DM35" s="661"/>
      <c r="DN35" s="661"/>
      <c r="DO35" s="661"/>
      <c r="DP35" s="661"/>
      <c r="DQ35" s="661"/>
      <c r="DR35" s="661"/>
      <c r="DS35" s="661"/>
      <c r="DT35" s="661"/>
      <c r="DU35" s="661"/>
      <c r="DV35" s="662"/>
      <c r="DW35" s="645">
        <v>3.4</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454563</v>
      </c>
      <c r="S36" s="643"/>
      <c r="T36" s="643"/>
      <c r="U36" s="643"/>
      <c r="V36" s="643"/>
      <c r="W36" s="643"/>
      <c r="X36" s="643"/>
      <c r="Y36" s="644"/>
      <c r="Z36" s="675">
        <v>4.0999999999999996</v>
      </c>
      <c r="AA36" s="675"/>
      <c r="AB36" s="675"/>
      <c r="AC36" s="675"/>
      <c r="AD36" s="676" t="s">
        <v>174</v>
      </c>
      <c r="AE36" s="676"/>
      <c r="AF36" s="676"/>
      <c r="AG36" s="676"/>
      <c r="AH36" s="676"/>
      <c r="AI36" s="676"/>
      <c r="AJ36" s="676"/>
      <c r="AK36" s="676"/>
      <c r="AL36" s="645" t="s">
        <v>136</v>
      </c>
      <c r="AM36" s="646"/>
      <c r="AN36" s="646"/>
      <c r="AO36" s="677"/>
      <c r="AP36" s="235"/>
      <c r="AQ36" s="694" t="s">
        <v>328</v>
      </c>
      <c r="AR36" s="695"/>
      <c r="AS36" s="695"/>
      <c r="AT36" s="695"/>
      <c r="AU36" s="695"/>
      <c r="AV36" s="695"/>
      <c r="AW36" s="695"/>
      <c r="AX36" s="695"/>
      <c r="AY36" s="696"/>
      <c r="AZ36" s="697">
        <v>672797</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103225</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3725464</v>
      </c>
      <c r="CS36" s="643"/>
      <c r="CT36" s="643"/>
      <c r="CU36" s="643"/>
      <c r="CV36" s="643"/>
      <c r="CW36" s="643"/>
      <c r="CX36" s="643"/>
      <c r="CY36" s="644"/>
      <c r="CZ36" s="645">
        <v>34.6</v>
      </c>
      <c r="DA36" s="663"/>
      <c r="DB36" s="663"/>
      <c r="DC36" s="664"/>
      <c r="DD36" s="648">
        <v>1133806</v>
      </c>
      <c r="DE36" s="643"/>
      <c r="DF36" s="643"/>
      <c r="DG36" s="643"/>
      <c r="DH36" s="643"/>
      <c r="DI36" s="643"/>
      <c r="DJ36" s="643"/>
      <c r="DK36" s="644"/>
      <c r="DL36" s="648">
        <v>853533</v>
      </c>
      <c r="DM36" s="643"/>
      <c r="DN36" s="643"/>
      <c r="DO36" s="643"/>
      <c r="DP36" s="643"/>
      <c r="DQ36" s="643"/>
      <c r="DR36" s="643"/>
      <c r="DS36" s="643"/>
      <c r="DT36" s="643"/>
      <c r="DU36" s="643"/>
      <c r="DV36" s="644"/>
      <c r="DW36" s="645">
        <v>16.899999999999999</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105905</v>
      </c>
      <c r="S37" s="643"/>
      <c r="T37" s="643"/>
      <c r="U37" s="643"/>
      <c r="V37" s="643"/>
      <c r="W37" s="643"/>
      <c r="X37" s="643"/>
      <c r="Y37" s="644"/>
      <c r="Z37" s="675">
        <v>1</v>
      </c>
      <c r="AA37" s="675"/>
      <c r="AB37" s="675"/>
      <c r="AC37" s="675"/>
      <c r="AD37" s="676" t="s">
        <v>174</v>
      </c>
      <c r="AE37" s="676"/>
      <c r="AF37" s="676"/>
      <c r="AG37" s="676"/>
      <c r="AH37" s="676"/>
      <c r="AI37" s="676"/>
      <c r="AJ37" s="676"/>
      <c r="AK37" s="676"/>
      <c r="AL37" s="645" t="s">
        <v>242</v>
      </c>
      <c r="AM37" s="646"/>
      <c r="AN37" s="646"/>
      <c r="AO37" s="677"/>
      <c r="AQ37" s="685" t="s">
        <v>332</v>
      </c>
      <c r="AR37" s="686"/>
      <c r="AS37" s="686"/>
      <c r="AT37" s="686"/>
      <c r="AU37" s="686"/>
      <c r="AV37" s="686"/>
      <c r="AW37" s="686"/>
      <c r="AX37" s="686"/>
      <c r="AY37" s="687"/>
      <c r="AZ37" s="642">
        <v>5283</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88026</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601770</v>
      </c>
      <c r="CS37" s="661"/>
      <c r="CT37" s="661"/>
      <c r="CU37" s="661"/>
      <c r="CV37" s="661"/>
      <c r="CW37" s="661"/>
      <c r="CX37" s="661"/>
      <c r="CY37" s="662"/>
      <c r="CZ37" s="645">
        <v>5.6</v>
      </c>
      <c r="DA37" s="663"/>
      <c r="DB37" s="663"/>
      <c r="DC37" s="664"/>
      <c r="DD37" s="648">
        <v>601770</v>
      </c>
      <c r="DE37" s="661"/>
      <c r="DF37" s="661"/>
      <c r="DG37" s="661"/>
      <c r="DH37" s="661"/>
      <c r="DI37" s="661"/>
      <c r="DJ37" s="661"/>
      <c r="DK37" s="662"/>
      <c r="DL37" s="648">
        <v>542644</v>
      </c>
      <c r="DM37" s="661"/>
      <c r="DN37" s="661"/>
      <c r="DO37" s="661"/>
      <c r="DP37" s="661"/>
      <c r="DQ37" s="661"/>
      <c r="DR37" s="661"/>
      <c r="DS37" s="661"/>
      <c r="DT37" s="661"/>
      <c r="DU37" s="661"/>
      <c r="DV37" s="662"/>
      <c r="DW37" s="645">
        <v>10.7</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325184</v>
      </c>
      <c r="S38" s="643"/>
      <c r="T38" s="643"/>
      <c r="U38" s="643"/>
      <c r="V38" s="643"/>
      <c r="W38" s="643"/>
      <c r="X38" s="643"/>
      <c r="Y38" s="644"/>
      <c r="Z38" s="675">
        <v>2.9</v>
      </c>
      <c r="AA38" s="675"/>
      <c r="AB38" s="675"/>
      <c r="AC38" s="675"/>
      <c r="AD38" s="676">
        <v>14</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4157</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2918</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667514</v>
      </c>
      <c r="CS38" s="643"/>
      <c r="CT38" s="643"/>
      <c r="CU38" s="643"/>
      <c r="CV38" s="643"/>
      <c r="CW38" s="643"/>
      <c r="CX38" s="643"/>
      <c r="CY38" s="644"/>
      <c r="CZ38" s="645">
        <v>6.2</v>
      </c>
      <c r="DA38" s="663"/>
      <c r="DB38" s="663"/>
      <c r="DC38" s="664"/>
      <c r="DD38" s="648">
        <v>545325</v>
      </c>
      <c r="DE38" s="643"/>
      <c r="DF38" s="643"/>
      <c r="DG38" s="643"/>
      <c r="DH38" s="643"/>
      <c r="DI38" s="643"/>
      <c r="DJ38" s="643"/>
      <c r="DK38" s="644"/>
      <c r="DL38" s="648">
        <v>533685</v>
      </c>
      <c r="DM38" s="643"/>
      <c r="DN38" s="643"/>
      <c r="DO38" s="643"/>
      <c r="DP38" s="643"/>
      <c r="DQ38" s="643"/>
      <c r="DR38" s="643"/>
      <c r="DS38" s="643"/>
      <c r="DT38" s="643"/>
      <c r="DU38" s="643"/>
      <c r="DV38" s="644"/>
      <c r="DW38" s="645">
        <v>10.6</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529819</v>
      </c>
      <c r="S39" s="643"/>
      <c r="T39" s="643"/>
      <c r="U39" s="643"/>
      <c r="V39" s="643"/>
      <c r="W39" s="643"/>
      <c r="X39" s="643"/>
      <c r="Y39" s="644"/>
      <c r="Z39" s="675">
        <v>4.8</v>
      </c>
      <c r="AA39" s="675"/>
      <c r="AB39" s="675"/>
      <c r="AC39" s="675"/>
      <c r="AD39" s="676" t="s">
        <v>242</v>
      </c>
      <c r="AE39" s="676"/>
      <c r="AF39" s="676"/>
      <c r="AG39" s="676"/>
      <c r="AH39" s="676"/>
      <c r="AI39" s="676"/>
      <c r="AJ39" s="676"/>
      <c r="AK39" s="676"/>
      <c r="AL39" s="645" t="s">
        <v>174</v>
      </c>
      <c r="AM39" s="646"/>
      <c r="AN39" s="646"/>
      <c r="AO39" s="677"/>
      <c r="AQ39" s="685" t="s">
        <v>340</v>
      </c>
      <c r="AR39" s="686"/>
      <c r="AS39" s="686"/>
      <c r="AT39" s="686"/>
      <c r="AU39" s="686"/>
      <c r="AV39" s="686"/>
      <c r="AW39" s="686"/>
      <c r="AX39" s="686"/>
      <c r="AY39" s="687"/>
      <c r="AZ39" s="642" t="s">
        <v>174</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4898</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323761</v>
      </c>
      <c r="CS39" s="661"/>
      <c r="CT39" s="661"/>
      <c r="CU39" s="661"/>
      <c r="CV39" s="661"/>
      <c r="CW39" s="661"/>
      <c r="CX39" s="661"/>
      <c r="CY39" s="662"/>
      <c r="CZ39" s="645">
        <v>3</v>
      </c>
      <c r="DA39" s="663"/>
      <c r="DB39" s="663"/>
      <c r="DC39" s="664"/>
      <c r="DD39" s="648">
        <v>105489</v>
      </c>
      <c r="DE39" s="661"/>
      <c r="DF39" s="661"/>
      <c r="DG39" s="661"/>
      <c r="DH39" s="661"/>
      <c r="DI39" s="661"/>
      <c r="DJ39" s="661"/>
      <c r="DK39" s="662"/>
      <c r="DL39" s="648" t="s">
        <v>174</v>
      </c>
      <c r="DM39" s="661"/>
      <c r="DN39" s="661"/>
      <c r="DO39" s="661"/>
      <c r="DP39" s="661"/>
      <c r="DQ39" s="661"/>
      <c r="DR39" s="661"/>
      <c r="DS39" s="661"/>
      <c r="DT39" s="661"/>
      <c r="DU39" s="661"/>
      <c r="DV39" s="662"/>
      <c r="DW39" s="645" t="s">
        <v>242</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174</v>
      </c>
      <c r="S40" s="643"/>
      <c r="T40" s="643"/>
      <c r="U40" s="643"/>
      <c r="V40" s="643"/>
      <c r="W40" s="643"/>
      <c r="X40" s="643"/>
      <c r="Y40" s="644"/>
      <c r="Z40" s="675" t="s">
        <v>242</v>
      </c>
      <c r="AA40" s="675"/>
      <c r="AB40" s="675"/>
      <c r="AC40" s="675"/>
      <c r="AD40" s="676" t="s">
        <v>242</v>
      </c>
      <c r="AE40" s="676"/>
      <c r="AF40" s="676"/>
      <c r="AG40" s="676"/>
      <c r="AH40" s="676"/>
      <c r="AI40" s="676"/>
      <c r="AJ40" s="676"/>
      <c r="AK40" s="676"/>
      <c r="AL40" s="645" t="s">
        <v>174</v>
      </c>
      <c r="AM40" s="646"/>
      <c r="AN40" s="646"/>
      <c r="AO40" s="677"/>
      <c r="AQ40" s="685" t="s">
        <v>344</v>
      </c>
      <c r="AR40" s="686"/>
      <c r="AS40" s="686"/>
      <c r="AT40" s="686"/>
      <c r="AU40" s="686"/>
      <c r="AV40" s="686"/>
      <c r="AW40" s="686"/>
      <c r="AX40" s="686"/>
      <c r="AY40" s="687"/>
      <c r="AZ40" s="642" t="s">
        <v>174</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102</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3000</v>
      </c>
      <c r="CS40" s="643"/>
      <c r="CT40" s="643"/>
      <c r="CU40" s="643"/>
      <c r="CV40" s="643"/>
      <c r="CW40" s="643"/>
      <c r="CX40" s="643"/>
      <c r="CY40" s="644"/>
      <c r="CZ40" s="645">
        <v>0</v>
      </c>
      <c r="DA40" s="663"/>
      <c r="DB40" s="663"/>
      <c r="DC40" s="664"/>
      <c r="DD40" s="648" t="s">
        <v>174</v>
      </c>
      <c r="DE40" s="643"/>
      <c r="DF40" s="643"/>
      <c r="DG40" s="643"/>
      <c r="DH40" s="643"/>
      <c r="DI40" s="643"/>
      <c r="DJ40" s="643"/>
      <c r="DK40" s="644"/>
      <c r="DL40" s="648" t="s">
        <v>242</v>
      </c>
      <c r="DM40" s="643"/>
      <c r="DN40" s="643"/>
      <c r="DO40" s="643"/>
      <c r="DP40" s="643"/>
      <c r="DQ40" s="643"/>
      <c r="DR40" s="643"/>
      <c r="DS40" s="643"/>
      <c r="DT40" s="643"/>
      <c r="DU40" s="643"/>
      <c r="DV40" s="644"/>
      <c r="DW40" s="645" t="s">
        <v>174</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174</v>
      </c>
      <c r="S41" s="643"/>
      <c r="T41" s="643"/>
      <c r="U41" s="643"/>
      <c r="V41" s="643"/>
      <c r="W41" s="643"/>
      <c r="X41" s="643"/>
      <c r="Y41" s="644"/>
      <c r="Z41" s="675" t="s">
        <v>242</v>
      </c>
      <c r="AA41" s="675"/>
      <c r="AB41" s="675"/>
      <c r="AC41" s="675"/>
      <c r="AD41" s="676" t="s">
        <v>174</v>
      </c>
      <c r="AE41" s="676"/>
      <c r="AF41" s="676"/>
      <c r="AG41" s="676"/>
      <c r="AH41" s="676"/>
      <c r="AI41" s="676"/>
      <c r="AJ41" s="676"/>
      <c r="AK41" s="676"/>
      <c r="AL41" s="645" t="s">
        <v>174</v>
      </c>
      <c r="AM41" s="646"/>
      <c r="AN41" s="646"/>
      <c r="AO41" s="677"/>
      <c r="AQ41" s="685" t="s">
        <v>349</v>
      </c>
      <c r="AR41" s="686"/>
      <c r="AS41" s="686"/>
      <c r="AT41" s="686"/>
      <c r="AU41" s="686"/>
      <c r="AV41" s="686"/>
      <c r="AW41" s="686"/>
      <c r="AX41" s="686"/>
      <c r="AY41" s="687"/>
      <c r="AZ41" s="642">
        <v>142562</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242</v>
      </c>
      <c r="CS41" s="661"/>
      <c r="CT41" s="661"/>
      <c r="CU41" s="661"/>
      <c r="CV41" s="661"/>
      <c r="CW41" s="661"/>
      <c r="CX41" s="661"/>
      <c r="CY41" s="662"/>
      <c r="CZ41" s="645" t="s">
        <v>174</v>
      </c>
      <c r="DA41" s="663"/>
      <c r="DB41" s="663"/>
      <c r="DC41" s="664"/>
      <c r="DD41" s="648" t="s">
        <v>242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273149</v>
      </c>
      <c r="S42" s="643"/>
      <c r="T42" s="643"/>
      <c r="U42" s="643"/>
      <c r="V42" s="643"/>
      <c r="W42" s="643"/>
      <c r="X42" s="643"/>
      <c r="Y42" s="644"/>
      <c r="Z42" s="675">
        <v>2.5</v>
      </c>
      <c r="AA42" s="675"/>
      <c r="AB42" s="675"/>
      <c r="AC42" s="675"/>
      <c r="AD42" s="676" t="s">
        <v>136</v>
      </c>
      <c r="AE42" s="676"/>
      <c r="AF42" s="676"/>
      <c r="AG42" s="676"/>
      <c r="AH42" s="676"/>
      <c r="AI42" s="676"/>
      <c r="AJ42" s="676"/>
      <c r="AK42" s="676"/>
      <c r="AL42" s="645" t="s">
        <v>174</v>
      </c>
      <c r="AM42" s="646"/>
      <c r="AN42" s="646"/>
      <c r="AO42" s="677"/>
      <c r="AQ42" s="678" t="s">
        <v>353</v>
      </c>
      <c r="AR42" s="679"/>
      <c r="AS42" s="679"/>
      <c r="AT42" s="679"/>
      <c r="AU42" s="679"/>
      <c r="AV42" s="679"/>
      <c r="AW42" s="679"/>
      <c r="AX42" s="679"/>
      <c r="AY42" s="680"/>
      <c r="AZ42" s="626">
        <v>520795</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346</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952867</v>
      </c>
      <c r="CS42" s="643"/>
      <c r="CT42" s="643"/>
      <c r="CU42" s="643"/>
      <c r="CV42" s="643"/>
      <c r="CW42" s="643"/>
      <c r="CX42" s="643"/>
      <c r="CY42" s="644"/>
      <c r="CZ42" s="645">
        <v>8.8000000000000007</v>
      </c>
      <c r="DA42" s="646"/>
      <c r="DB42" s="646"/>
      <c r="DC42" s="647"/>
      <c r="DD42" s="648">
        <v>356525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11128729</v>
      </c>
      <c r="S43" s="665"/>
      <c r="T43" s="665"/>
      <c r="U43" s="665"/>
      <c r="V43" s="665"/>
      <c r="W43" s="665"/>
      <c r="X43" s="665"/>
      <c r="Y43" s="666"/>
      <c r="Z43" s="667">
        <v>100</v>
      </c>
      <c r="AA43" s="667"/>
      <c r="AB43" s="667"/>
      <c r="AC43" s="667"/>
      <c r="AD43" s="668">
        <v>4776414</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12346</v>
      </c>
      <c r="CS43" s="661"/>
      <c r="CT43" s="661"/>
      <c r="CU43" s="661"/>
      <c r="CV43" s="661"/>
      <c r="CW43" s="661"/>
      <c r="CX43" s="661"/>
      <c r="CY43" s="662"/>
      <c r="CZ43" s="645">
        <v>0.1</v>
      </c>
      <c r="DA43" s="663"/>
      <c r="DB43" s="663"/>
      <c r="DC43" s="664"/>
      <c r="DD43" s="648">
        <v>12346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952867</v>
      </c>
      <c r="CS44" s="643"/>
      <c r="CT44" s="643"/>
      <c r="CU44" s="643"/>
      <c r="CV44" s="643"/>
      <c r="CW44" s="643"/>
      <c r="CX44" s="643"/>
      <c r="CY44" s="644"/>
      <c r="CZ44" s="645">
        <v>8.8000000000000007</v>
      </c>
      <c r="DA44" s="646"/>
      <c r="DB44" s="646"/>
      <c r="DC44" s="647"/>
      <c r="DD44" s="648">
        <v>356525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493324</v>
      </c>
      <c r="CS45" s="661"/>
      <c r="CT45" s="661"/>
      <c r="CU45" s="661"/>
      <c r="CV45" s="661"/>
      <c r="CW45" s="661"/>
      <c r="CX45" s="661"/>
      <c r="CY45" s="662"/>
      <c r="CZ45" s="645">
        <v>4.5999999999999996</v>
      </c>
      <c r="DA45" s="663"/>
      <c r="DB45" s="663"/>
      <c r="DC45" s="664"/>
      <c r="DD45" s="648">
        <v>164124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397433</v>
      </c>
      <c r="CS46" s="643"/>
      <c r="CT46" s="643"/>
      <c r="CU46" s="643"/>
      <c r="CV46" s="643"/>
      <c r="CW46" s="643"/>
      <c r="CX46" s="643"/>
      <c r="CY46" s="644"/>
      <c r="CZ46" s="645">
        <v>3.7</v>
      </c>
      <c r="DA46" s="646"/>
      <c r="DB46" s="646"/>
      <c r="DC46" s="647"/>
      <c r="DD46" s="648">
        <v>139391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t="s">
        <v>174</v>
      </c>
      <c r="CS47" s="661"/>
      <c r="CT47" s="661"/>
      <c r="CU47" s="661"/>
      <c r="CV47" s="661"/>
      <c r="CW47" s="661"/>
      <c r="CX47" s="661"/>
      <c r="CY47" s="662"/>
      <c r="CZ47" s="645" t="s">
        <v>242</v>
      </c>
      <c r="DA47" s="663"/>
      <c r="DB47" s="663"/>
      <c r="DC47" s="664"/>
      <c r="DD47" s="648" t="s">
        <v>242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242</v>
      </c>
      <c r="CS48" s="643"/>
      <c r="CT48" s="643"/>
      <c r="CU48" s="643"/>
      <c r="CV48" s="643"/>
      <c r="CW48" s="643"/>
      <c r="CX48" s="643"/>
      <c r="CY48" s="644"/>
      <c r="CZ48" s="645" t="s">
        <v>174</v>
      </c>
      <c r="DA48" s="646"/>
      <c r="DB48" s="646"/>
      <c r="DC48" s="647"/>
      <c r="DD48" s="648" t="s">
        <v>242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10774397</v>
      </c>
      <c r="CS49" s="627"/>
      <c r="CT49" s="627"/>
      <c r="CU49" s="627"/>
      <c r="CV49" s="627"/>
      <c r="CW49" s="627"/>
      <c r="CX49" s="627"/>
      <c r="CY49" s="628"/>
      <c r="CZ49" s="629">
        <v>100</v>
      </c>
      <c r="DA49" s="630"/>
      <c r="DB49" s="630"/>
      <c r="DC49" s="631"/>
      <c r="DD49" s="632">
        <v>5617499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mfM3haIgIkp9EX5LAYHc950R3MbcSuj1ZpGxwICHdDYZRWtscRGCGhcDJiAXKOT3xVc7R2TqMmvW1emIIvK1uA==" saltValue="BPRuqrLwb8amRO5YN8MRd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11134</v>
      </c>
      <c r="R7" s="1162"/>
      <c r="S7" s="1162"/>
      <c r="T7" s="1162"/>
      <c r="U7" s="1162"/>
      <c r="V7" s="1162">
        <v>10780</v>
      </c>
      <c r="W7" s="1162"/>
      <c r="X7" s="1162"/>
      <c r="Y7" s="1162"/>
      <c r="Z7" s="1162"/>
      <c r="AA7" s="1162">
        <v>354</v>
      </c>
      <c r="AB7" s="1162"/>
      <c r="AC7" s="1162"/>
      <c r="AD7" s="1162"/>
      <c r="AE7" s="1163"/>
      <c r="AF7" s="1164">
        <v>336</v>
      </c>
      <c r="AG7" s="1165"/>
      <c r="AH7" s="1165"/>
      <c r="AI7" s="1165"/>
      <c r="AJ7" s="1166"/>
      <c r="AK7" s="1148">
        <v>455</v>
      </c>
      <c r="AL7" s="1149"/>
      <c r="AM7" s="1149"/>
      <c r="AN7" s="1149"/>
      <c r="AO7" s="1149"/>
      <c r="AP7" s="1149">
        <v>7404</v>
      </c>
      <c r="AQ7" s="1149"/>
      <c r="AR7" s="1149"/>
      <c r="AS7" s="1149"/>
      <c r="AT7" s="1149"/>
      <c r="AU7" s="1150" t="s">
        <v>574</v>
      </c>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11134</v>
      </c>
      <c r="R23" s="1126"/>
      <c r="S23" s="1126"/>
      <c r="T23" s="1126"/>
      <c r="U23" s="1126"/>
      <c r="V23" s="1126">
        <v>10780</v>
      </c>
      <c r="W23" s="1126"/>
      <c r="X23" s="1126"/>
      <c r="Y23" s="1126"/>
      <c r="Z23" s="1126"/>
      <c r="AA23" s="1126">
        <v>354</v>
      </c>
      <c r="AB23" s="1126"/>
      <c r="AC23" s="1126"/>
      <c r="AD23" s="1126"/>
      <c r="AE23" s="1127"/>
      <c r="AF23" s="1128">
        <v>336</v>
      </c>
      <c r="AG23" s="1126"/>
      <c r="AH23" s="1126"/>
      <c r="AI23" s="1126"/>
      <c r="AJ23" s="1129"/>
      <c r="AK23" s="1130"/>
      <c r="AL23" s="1131"/>
      <c r="AM23" s="1131"/>
      <c r="AN23" s="1131"/>
      <c r="AO23" s="1131"/>
      <c r="AP23" s="1126">
        <v>7404</v>
      </c>
      <c r="AQ23" s="1126"/>
      <c r="AR23" s="1126"/>
      <c r="AS23" s="1126"/>
      <c r="AT23" s="1126"/>
      <c r="AU23" s="1132"/>
      <c r="AV23" s="1132"/>
      <c r="AW23" s="1132"/>
      <c r="AX23" s="1132"/>
      <c r="AY23" s="1133"/>
      <c r="AZ23" s="1122" t="s">
        <v>174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2472</v>
      </c>
      <c r="R28" s="1111"/>
      <c r="S28" s="1111"/>
      <c r="T28" s="1111"/>
      <c r="U28" s="1111"/>
      <c r="V28" s="1111">
        <v>2369</v>
      </c>
      <c r="W28" s="1111"/>
      <c r="X28" s="1111"/>
      <c r="Y28" s="1111"/>
      <c r="Z28" s="1111"/>
      <c r="AA28" s="1111">
        <v>103</v>
      </c>
      <c r="AB28" s="1111"/>
      <c r="AC28" s="1111"/>
      <c r="AD28" s="1111"/>
      <c r="AE28" s="1112"/>
      <c r="AF28" s="1113">
        <v>103</v>
      </c>
      <c r="AG28" s="1111"/>
      <c r="AH28" s="1111"/>
      <c r="AI28" s="1111"/>
      <c r="AJ28" s="1114"/>
      <c r="AK28" s="1115">
        <v>143</v>
      </c>
      <c r="AL28" s="1103"/>
      <c r="AM28" s="1103"/>
      <c r="AN28" s="1103"/>
      <c r="AO28" s="1103"/>
      <c r="AP28" s="1103" t="s">
        <v>600</v>
      </c>
      <c r="AQ28" s="1103"/>
      <c r="AR28" s="1103"/>
      <c r="AS28" s="1103"/>
      <c r="AT28" s="1103"/>
      <c r="AU28" s="1103" t="s">
        <v>575</v>
      </c>
      <c r="AV28" s="1103"/>
      <c r="AW28" s="1103"/>
      <c r="AX28" s="1103"/>
      <c r="AY28" s="1103"/>
      <c r="AZ28" s="1104" t="s">
        <v>575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404</v>
      </c>
      <c r="C29" s="1089"/>
      <c r="D29" s="1089"/>
      <c r="E29" s="1089"/>
      <c r="F29" s="1089"/>
      <c r="G29" s="1089"/>
      <c r="H29" s="1089"/>
      <c r="I29" s="1089"/>
      <c r="J29" s="1089"/>
      <c r="K29" s="1089"/>
      <c r="L29" s="1089"/>
      <c r="M29" s="1089"/>
      <c r="N29" s="1089"/>
      <c r="O29" s="1089"/>
      <c r="P29" s="1090"/>
      <c r="Q29" s="1100">
        <v>294</v>
      </c>
      <c r="R29" s="1101"/>
      <c r="S29" s="1101"/>
      <c r="T29" s="1101"/>
      <c r="U29" s="1101"/>
      <c r="V29" s="1101">
        <v>286</v>
      </c>
      <c r="W29" s="1101"/>
      <c r="X29" s="1101"/>
      <c r="Y29" s="1101"/>
      <c r="Z29" s="1101"/>
      <c r="AA29" s="1101">
        <v>8</v>
      </c>
      <c r="AB29" s="1101"/>
      <c r="AC29" s="1101"/>
      <c r="AD29" s="1101"/>
      <c r="AE29" s="1102"/>
      <c r="AF29" s="1094">
        <v>8</v>
      </c>
      <c r="AG29" s="1095"/>
      <c r="AH29" s="1095"/>
      <c r="AI29" s="1095"/>
      <c r="AJ29" s="1096"/>
      <c r="AK29" s="1037">
        <v>58</v>
      </c>
      <c r="AL29" s="1028"/>
      <c r="AM29" s="1028"/>
      <c r="AN29" s="1028"/>
      <c r="AO29" s="1028"/>
      <c r="AP29" s="1028" t="s">
        <v>600</v>
      </c>
      <c r="AQ29" s="1028"/>
      <c r="AR29" s="1028"/>
      <c r="AS29" s="1028"/>
      <c r="AT29" s="1028"/>
      <c r="AU29" s="1028" t="s">
        <v>576</v>
      </c>
      <c r="AV29" s="1028"/>
      <c r="AW29" s="1028"/>
      <c r="AX29" s="1028"/>
      <c r="AY29" s="1028"/>
      <c r="AZ29" s="1099" t="s">
        <v>575</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405</v>
      </c>
      <c r="C30" s="1089"/>
      <c r="D30" s="1089"/>
      <c r="E30" s="1089"/>
      <c r="F30" s="1089"/>
      <c r="G30" s="1089"/>
      <c r="H30" s="1089"/>
      <c r="I30" s="1089"/>
      <c r="J30" s="1089"/>
      <c r="K30" s="1089"/>
      <c r="L30" s="1089"/>
      <c r="M30" s="1089"/>
      <c r="N30" s="1089"/>
      <c r="O30" s="1089"/>
      <c r="P30" s="1090"/>
      <c r="Q30" s="1100">
        <v>287</v>
      </c>
      <c r="R30" s="1101"/>
      <c r="S30" s="1101"/>
      <c r="T30" s="1101"/>
      <c r="U30" s="1101"/>
      <c r="V30" s="1101">
        <v>255</v>
      </c>
      <c r="W30" s="1101"/>
      <c r="X30" s="1101"/>
      <c r="Y30" s="1101"/>
      <c r="Z30" s="1101"/>
      <c r="AA30" s="1101">
        <v>32</v>
      </c>
      <c r="AB30" s="1101"/>
      <c r="AC30" s="1101"/>
      <c r="AD30" s="1101"/>
      <c r="AE30" s="1102"/>
      <c r="AF30" s="1094">
        <v>509</v>
      </c>
      <c r="AG30" s="1095"/>
      <c r="AH30" s="1095"/>
      <c r="AI30" s="1095"/>
      <c r="AJ30" s="1096"/>
      <c r="AK30" s="1037">
        <v>5</v>
      </c>
      <c r="AL30" s="1028"/>
      <c r="AM30" s="1028"/>
      <c r="AN30" s="1028"/>
      <c r="AO30" s="1028"/>
      <c r="AP30" s="1028">
        <v>766</v>
      </c>
      <c r="AQ30" s="1028"/>
      <c r="AR30" s="1028"/>
      <c r="AS30" s="1028"/>
      <c r="AT30" s="1028"/>
      <c r="AU30" s="1028" t="s">
        <v>577</v>
      </c>
      <c r="AV30" s="1028"/>
      <c r="AW30" s="1028"/>
      <c r="AX30" s="1028"/>
      <c r="AY30" s="1028"/>
      <c r="AZ30" s="1099" t="s">
        <v>578</v>
      </c>
      <c r="BA30" s="1099"/>
      <c r="BB30" s="1099"/>
      <c r="BC30" s="1099"/>
      <c r="BD30" s="1099"/>
      <c r="BE30" s="1083" t="s">
        <v>406</v>
      </c>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c r="C31" s="1089"/>
      <c r="D31" s="1089"/>
      <c r="E31" s="1089"/>
      <c r="F31" s="1089"/>
      <c r="G31" s="1089"/>
      <c r="H31" s="1089"/>
      <c r="I31" s="1089"/>
      <c r="J31" s="1089"/>
      <c r="K31" s="1089"/>
      <c r="L31" s="1089"/>
      <c r="M31" s="1089"/>
      <c r="N31" s="1089"/>
      <c r="O31" s="1089"/>
      <c r="P31" s="1090"/>
      <c r="Q31" s="1100"/>
      <c r="R31" s="1101"/>
      <c r="S31" s="1101"/>
      <c r="T31" s="1101"/>
      <c r="U31" s="1101"/>
      <c r="V31" s="1101"/>
      <c r="W31" s="1101"/>
      <c r="X31" s="1101"/>
      <c r="Y31" s="1101"/>
      <c r="Z31" s="1101"/>
      <c r="AA31" s="1101"/>
      <c r="AB31" s="1101"/>
      <c r="AC31" s="1101"/>
      <c r="AD31" s="1101"/>
      <c r="AE31" s="1102"/>
      <c r="AF31" s="1094"/>
      <c r="AG31" s="1095"/>
      <c r="AH31" s="1095"/>
      <c r="AI31" s="1095"/>
      <c r="AJ31" s="1096"/>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c r="C32" s="1089"/>
      <c r="D32" s="1089"/>
      <c r="E32" s="1089"/>
      <c r="F32" s="1089"/>
      <c r="G32" s="1089"/>
      <c r="H32" s="1089"/>
      <c r="I32" s="1089"/>
      <c r="J32" s="1089"/>
      <c r="K32" s="1089"/>
      <c r="L32" s="1089"/>
      <c r="M32" s="1089"/>
      <c r="N32" s="1089"/>
      <c r="O32" s="1089"/>
      <c r="P32" s="1090"/>
      <c r="Q32" s="1100"/>
      <c r="R32" s="1101"/>
      <c r="S32" s="1101"/>
      <c r="T32" s="1101"/>
      <c r="U32" s="1101"/>
      <c r="V32" s="1101"/>
      <c r="W32" s="1101"/>
      <c r="X32" s="1101"/>
      <c r="Y32" s="1101"/>
      <c r="Z32" s="1101"/>
      <c r="AA32" s="1101"/>
      <c r="AB32" s="1101"/>
      <c r="AC32" s="1101"/>
      <c r="AD32" s="1101"/>
      <c r="AE32" s="1102"/>
      <c r="AF32" s="1094"/>
      <c r="AG32" s="1095"/>
      <c r="AH32" s="1095"/>
      <c r="AI32" s="1095"/>
      <c r="AJ32" s="1096"/>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407</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408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620</v>
      </c>
      <c r="AG63" s="1016"/>
      <c r="AH63" s="1016"/>
      <c r="AI63" s="1016"/>
      <c r="AJ63" s="1081"/>
      <c r="AK63" s="1082"/>
      <c r="AL63" s="1020"/>
      <c r="AM63" s="1020"/>
      <c r="AN63" s="1020"/>
      <c r="AO63" s="1020"/>
      <c r="AP63" s="1016">
        <v>766</v>
      </c>
      <c r="AQ63" s="1016"/>
      <c r="AR63" s="1016"/>
      <c r="AS63" s="1016"/>
      <c r="AT63" s="1016"/>
      <c r="AU63" s="1016" t="s">
        <v>600</v>
      </c>
      <c r="AV63" s="1016"/>
      <c r="AW63" s="1016"/>
      <c r="AX63" s="1016"/>
      <c r="AY63" s="1016"/>
      <c r="AZ63" s="1076"/>
      <c r="BA63" s="1076"/>
      <c r="BB63" s="1076"/>
      <c r="BC63" s="1076"/>
      <c r="BD63" s="1076"/>
      <c r="BE63" s="1017"/>
      <c r="BF63" s="1017"/>
      <c r="BG63" s="1017"/>
      <c r="BH63" s="1017"/>
      <c r="BI63" s="1018"/>
      <c r="BJ63" s="1077" t="s">
        <v>174</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410</v>
      </c>
      <c r="B66" s="1053"/>
      <c r="C66" s="1053"/>
      <c r="D66" s="1053"/>
      <c r="E66" s="1053"/>
      <c r="F66" s="1053"/>
      <c r="G66" s="1053"/>
      <c r="H66" s="1053"/>
      <c r="I66" s="1053"/>
      <c r="J66" s="1053"/>
      <c r="K66" s="1053"/>
      <c r="L66" s="1053"/>
      <c r="M66" s="1053"/>
      <c r="N66" s="1053"/>
      <c r="O66" s="1053"/>
      <c r="P66" s="1054"/>
      <c r="Q66" s="1058" t="s">
        <v>411</v>
      </c>
      <c r="R66" s="1059"/>
      <c r="S66" s="1059"/>
      <c r="T66" s="1059"/>
      <c r="U66" s="1060"/>
      <c r="V66" s="1058" t="s">
        <v>396</v>
      </c>
      <c r="W66" s="1059"/>
      <c r="X66" s="1059"/>
      <c r="Y66" s="1059"/>
      <c r="Z66" s="1060"/>
      <c r="AA66" s="1058" t="s">
        <v>397</v>
      </c>
      <c r="AB66" s="1059"/>
      <c r="AC66" s="1059"/>
      <c r="AD66" s="1059"/>
      <c r="AE66" s="1060"/>
      <c r="AF66" s="1064" t="s">
        <v>412</v>
      </c>
      <c r="AG66" s="1065"/>
      <c r="AH66" s="1065"/>
      <c r="AI66" s="1065"/>
      <c r="AJ66" s="1066"/>
      <c r="AK66" s="1058" t="s">
        <v>413</v>
      </c>
      <c r="AL66" s="1053"/>
      <c r="AM66" s="1053"/>
      <c r="AN66" s="1053"/>
      <c r="AO66" s="1054"/>
      <c r="AP66" s="1058" t="s">
        <v>414</v>
      </c>
      <c r="AQ66" s="1059"/>
      <c r="AR66" s="1059"/>
      <c r="AS66" s="1059"/>
      <c r="AT66" s="1060"/>
      <c r="AU66" s="1058" t="s">
        <v>415</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579</v>
      </c>
      <c r="C68" s="1043"/>
      <c r="D68" s="1043"/>
      <c r="E68" s="1043"/>
      <c r="F68" s="1043"/>
      <c r="G68" s="1043"/>
      <c r="H68" s="1043"/>
      <c r="I68" s="1043"/>
      <c r="J68" s="1043"/>
      <c r="K68" s="1043"/>
      <c r="L68" s="1043"/>
      <c r="M68" s="1043"/>
      <c r="N68" s="1043"/>
      <c r="O68" s="1043"/>
      <c r="P68" s="1044"/>
      <c r="Q68" s="1045">
        <v>557</v>
      </c>
      <c r="R68" s="1039"/>
      <c r="S68" s="1039"/>
      <c r="T68" s="1039"/>
      <c r="U68" s="1039"/>
      <c r="V68" s="1039">
        <v>460</v>
      </c>
      <c r="W68" s="1039"/>
      <c r="X68" s="1039"/>
      <c r="Y68" s="1039"/>
      <c r="Z68" s="1039"/>
      <c r="AA68" s="1039">
        <v>97</v>
      </c>
      <c r="AB68" s="1039"/>
      <c r="AC68" s="1039"/>
      <c r="AD68" s="1039"/>
      <c r="AE68" s="1039"/>
      <c r="AF68" s="1039">
        <v>97</v>
      </c>
      <c r="AG68" s="1039"/>
      <c r="AH68" s="1039"/>
      <c r="AI68" s="1039"/>
      <c r="AJ68" s="1039"/>
      <c r="AK68" s="1039">
        <v>7</v>
      </c>
      <c r="AL68" s="1039"/>
      <c r="AM68" s="1039"/>
      <c r="AN68" s="1039"/>
      <c r="AO68" s="1039"/>
      <c r="AP68" s="1039" t="s">
        <v>575</v>
      </c>
      <c r="AQ68" s="1039"/>
      <c r="AR68" s="1039"/>
      <c r="AS68" s="1039"/>
      <c r="AT68" s="1039"/>
      <c r="AU68" s="1039" t="s">
        <v>577</v>
      </c>
      <c r="AV68" s="1039"/>
      <c r="AW68" s="1039"/>
      <c r="AX68" s="1039"/>
      <c r="AY68" s="1039"/>
      <c r="AZ68" s="1040" t="s">
        <v>589</v>
      </c>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580</v>
      </c>
      <c r="C69" s="1032"/>
      <c r="D69" s="1032"/>
      <c r="E69" s="1032"/>
      <c r="F69" s="1032"/>
      <c r="G69" s="1032"/>
      <c r="H69" s="1032"/>
      <c r="I69" s="1032"/>
      <c r="J69" s="1032"/>
      <c r="K69" s="1032"/>
      <c r="L69" s="1032"/>
      <c r="M69" s="1032"/>
      <c r="N69" s="1032"/>
      <c r="O69" s="1032"/>
      <c r="P69" s="1033"/>
      <c r="Q69" s="1034">
        <v>2</v>
      </c>
      <c r="R69" s="1028"/>
      <c r="S69" s="1028"/>
      <c r="T69" s="1028"/>
      <c r="U69" s="1028"/>
      <c r="V69" s="1028">
        <v>1</v>
      </c>
      <c r="W69" s="1028"/>
      <c r="X69" s="1028"/>
      <c r="Y69" s="1028"/>
      <c r="Z69" s="1028"/>
      <c r="AA69" s="1028">
        <v>1</v>
      </c>
      <c r="AB69" s="1028"/>
      <c r="AC69" s="1028"/>
      <c r="AD69" s="1028"/>
      <c r="AE69" s="1028"/>
      <c r="AF69" s="1028">
        <v>1</v>
      </c>
      <c r="AG69" s="1028"/>
      <c r="AH69" s="1028"/>
      <c r="AI69" s="1028"/>
      <c r="AJ69" s="1028"/>
      <c r="AK69" s="1028" t="s">
        <v>575</v>
      </c>
      <c r="AL69" s="1028"/>
      <c r="AM69" s="1028"/>
      <c r="AN69" s="1028"/>
      <c r="AO69" s="1028"/>
      <c r="AP69" s="1028" t="s">
        <v>575</v>
      </c>
      <c r="AQ69" s="1028"/>
      <c r="AR69" s="1028"/>
      <c r="AS69" s="1028"/>
      <c r="AT69" s="1028"/>
      <c r="AU69" s="1028" t="s">
        <v>575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581</v>
      </c>
      <c r="C70" s="1032"/>
      <c r="D70" s="1032"/>
      <c r="E70" s="1032"/>
      <c r="F70" s="1032"/>
      <c r="G70" s="1032"/>
      <c r="H70" s="1032"/>
      <c r="I70" s="1032"/>
      <c r="J70" s="1032"/>
      <c r="K70" s="1032"/>
      <c r="L70" s="1032"/>
      <c r="M70" s="1032"/>
      <c r="N70" s="1032"/>
      <c r="O70" s="1032"/>
      <c r="P70" s="1033"/>
      <c r="Q70" s="1034">
        <v>73</v>
      </c>
      <c r="R70" s="1028"/>
      <c r="S70" s="1028"/>
      <c r="T70" s="1028"/>
      <c r="U70" s="1028"/>
      <c r="V70" s="1028">
        <v>69</v>
      </c>
      <c r="W70" s="1028"/>
      <c r="X70" s="1028"/>
      <c r="Y70" s="1028"/>
      <c r="Z70" s="1028"/>
      <c r="AA70" s="1028">
        <v>4</v>
      </c>
      <c r="AB70" s="1028"/>
      <c r="AC70" s="1028"/>
      <c r="AD70" s="1028"/>
      <c r="AE70" s="1028"/>
      <c r="AF70" s="1028">
        <v>4</v>
      </c>
      <c r="AG70" s="1028"/>
      <c r="AH70" s="1028"/>
      <c r="AI70" s="1028"/>
      <c r="AJ70" s="1028"/>
      <c r="AK70" s="1028" t="s">
        <v>575</v>
      </c>
      <c r="AL70" s="1028"/>
      <c r="AM70" s="1028"/>
      <c r="AN70" s="1028"/>
      <c r="AO70" s="1028"/>
      <c r="AP70" s="1028" t="s">
        <v>575</v>
      </c>
      <c r="AQ70" s="1028"/>
      <c r="AR70" s="1028"/>
      <c r="AS70" s="1028"/>
      <c r="AT70" s="1028"/>
      <c r="AU70" s="1028" t="s">
        <v>575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582</v>
      </c>
      <c r="C71" s="1032"/>
      <c r="D71" s="1032"/>
      <c r="E71" s="1032"/>
      <c r="F71" s="1032"/>
      <c r="G71" s="1032"/>
      <c r="H71" s="1032"/>
      <c r="I71" s="1032"/>
      <c r="J71" s="1032"/>
      <c r="K71" s="1032"/>
      <c r="L71" s="1032"/>
      <c r="M71" s="1032"/>
      <c r="N71" s="1032"/>
      <c r="O71" s="1032"/>
      <c r="P71" s="1033"/>
      <c r="Q71" s="1034">
        <v>7622</v>
      </c>
      <c r="R71" s="1028"/>
      <c r="S71" s="1028"/>
      <c r="T71" s="1028"/>
      <c r="U71" s="1028"/>
      <c r="V71" s="1028">
        <v>7593</v>
      </c>
      <c r="W71" s="1028"/>
      <c r="X71" s="1028"/>
      <c r="Y71" s="1028"/>
      <c r="Z71" s="1028"/>
      <c r="AA71" s="1028">
        <v>29</v>
      </c>
      <c r="AB71" s="1028"/>
      <c r="AC71" s="1028"/>
      <c r="AD71" s="1028"/>
      <c r="AE71" s="1028"/>
      <c r="AF71" s="1028">
        <v>29</v>
      </c>
      <c r="AG71" s="1028"/>
      <c r="AH71" s="1028"/>
      <c r="AI71" s="1028"/>
      <c r="AJ71" s="1028"/>
      <c r="AK71" s="1028">
        <v>790</v>
      </c>
      <c r="AL71" s="1028"/>
      <c r="AM71" s="1028"/>
      <c r="AN71" s="1028"/>
      <c r="AO71" s="1028"/>
      <c r="AP71" s="1028" t="s">
        <v>575</v>
      </c>
      <c r="AQ71" s="1028"/>
      <c r="AR71" s="1028"/>
      <c r="AS71" s="1028"/>
      <c r="AT71" s="1028"/>
      <c r="AU71" s="1028" t="s">
        <v>575</v>
      </c>
      <c r="AV71" s="1028"/>
      <c r="AW71" s="1028"/>
      <c r="AX71" s="1028"/>
      <c r="AY71" s="1028"/>
      <c r="AZ71" s="1029" t="s">
        <v>590</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583</v>
      </c>
      <c r="C72" s="1032"/>
      <c r="D72" s="1032"/>
      <c r="E72" s="1032"/>
      <c r="F72" s="1032"/>
      <c r="G72" s="1032"/>
      <c r="H72" s="1032"/>
      <c r="I72" s="1032"/>
      <c r="J72" s="1032"/>
      <c r="K72" s="1032"/>
      <c r="L72" s="1032"/>
      <c r="M72" s="1032"/>
      <c r="N72" s="1032"/>
      <c r="O72" s="1032"/>
      <c r="P72" s="1033"/>
      <c r="Q72" s="1034">
        <v>796</v>
      </c>
      <c r="R72" s="1028"/>
      <c r="S72" s="1028"/>
      <c r="T72" s="1028"/>
      <c r="U72" s="1028"/>
      <c r="V72" s="1028">
        <v>777</v>
      </c>
      <c r="W72" s="1028"/>
      <c r="X72" s="1028"/>
      <c r="Y72" s="1028"/>
      <c r="Z72" s="1028"/>
      <c r="AA72" s="1028">
        <v>19</v>
      </c>
      <c r="AB72" s="1028"/>
      <c r="AC72" s="1028"/>
      <c r="AD72" s="1028"/>
      <c r="AE72" s="1028"/>
      <c r="AF72" s="1028">
        <v>19</v>
      </c>
      <c r="AG72" s="1028"/>
      <c r="AH72" s="1028"/>
      <c r="AI72" s="1028"/>
      <c r="AJ72" s="1028"/>
      <c r="AK72" s="1028" t="s">
        <v>575</v>
      </c>
      <c r="AL72" s="1028"/>
      <c r="AM72" s="1028"/>
      <c r="AN72" s="1028"/>
      <c r="AO72" s="1028"/>
      <c r="AP72" s="1028">
        <v>151</v>
      </c>
      <c r="AQ72" s="1028"/>
      <c r="AR72" s="1028"/>
      <c r="AS72" s="1028"/>
      <c r="AT72" s="1028"/>
      <c r="AU72" s="1028" t="s">
        <v>575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584</v>
      </c>
      <c r="C73" s="1032"/>
      <c r="D73" s="1032"/>
      <c r="E73" s="1032"/>
      <c r="F73" s="1032"/>
      <c r="G73" s="1032"/>
      <c r="H73" s="1032"/>
      <c r="I73" s="1032"/>
      <c r="J73" s="1032"/>
      <c r="K73" s="1032"/>
      <c r="L73" s="1032"/>
      <c r="M73" s="1032"/>
      <c r="N73" s="1032"/>
      <c r="O73" s="1032"/>
      <c r="P73" s="1033"/>
      <c r="Q73" s="1034">
        <v>1354</v>
      </c>
      <c r="R73" s="1028"/>
      <c r="S73" s="1028"/>
      <c r="T73" s="1028"/>
      <c r="U73" s="1028"/>
      <c r="V73" s="1028">
        <v>1329</v>
      </c>
      <c r="W73" s="1028"/>
      <c r="X73" s="1028"/>
      <c r="Y73" s="1028"/>
      <c r="Z73" s="1028"/>
      <c r="AA73" s="1028">
        <v>25</v>
      </c>
      <c r="AB73" s="1028"/>
      <c r="AC73" s="1028"/>
      <c r="AD73" s="1028"/>
      <c r="AE73" s="1028"/>
      <c r="AF73" s="1028">
        <v>25</v>
      </c>
      <c r="AG73" s="1028"/>
      <c r="AH73" s="1028"/>
      <c r="AI73" s="1028"/>
      <c r="AJ73" s="1028"/>
      <c r="AK73" s="1028">
        <v>1</v>
      </c>
      <c r="AL73" s="1028"/>
      <c r="AM73" s="1028"/>
      <c r="AN73" s="1028"/>
      <c r="AO73" s="1028"/>
      <c r="AP73" s="1028">
        <v>1973</v>
      </c>
      <c r="AQ73" s="1028"/>
      <c r="AR73" s="1028"/>
      <c r="AS73" s="1028"/>
      <c r="AT73" s="1028"/>
      <c r="AU73" s="1028" t="s">
        <v>575</v>
      </c>
      <c r="AV73" s="1028"/>
      <c r="AW73" s="1028"/>
      <c r="AX73" s="1028"/>
      <c r="AY73" s="1028"/>
      <c r="AZ73" s="1029" t="s">
        <v>591</v>
      </c>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585</v>
      </c>
      <c r="C74" s="1032"/>
      <c r="D74" s="1032"/>
      <c r="E74" s="1032"/>
      <c r="F74" s="1032"/>
      <c r="G74" s="1032"/>
      <c r="H74" s="1032"/>
      <c r="I74" s="1032"/>
      <c r="J74" s="1032"/>
      <c r="K74" s="1032"/>
      <c r="L74" s="1032"/>
      <c r="M74" s="1032"/>
      <c r="N74" s="1032"/>
      <c r="O74" s="1032"/>
      <c r="P74" s="1033"/>
      <c r="Q74" s="1034">
        <v>409</v>
      </c>
      <c r="R74" s="1028"/>
      <c r="S74" s="1028"/>
      <c r="T74" s="1028"/>
      <c r="U74" s="1028"/>
      <c r="V74" s="1028">
        <v>404</v>
      </c>
      <c r="W74" s="1028"/>
      <c r="X74" s="1028"/>
      <c r="Y74" s="1028"/>
      <c r="Z74" s="1028"/>
      <c r="AA74" s="1028">
        <v>6</v>
      </c>
      <c r="AB74" s="1028"/>
      <c r="AC74" s="1028"/>
      <c r="AD74" s="1028"/>
      <c r="AE74" s="1028"/>
      <c r="AF74" s="1028">
        <v>6</v>
      </c>
      <c r="AG74" s="1028"/>
      <c r="AH74" s="1028"/>
      <c r="AI74" s="1028"/>
      <c r="AJ74" s="1028"/>
      <c r="AK74" s="1028" t="s">
        <v>575</v>
      </c>
      <c r="AL74" s="1028"/>
      <c r="AM74" s="1028"/>
      <c r="AN74" s="1028"/>
      <c r="AO74" s="1028"/>
      <c r="AP74" s="1028">
        <v>221</v>
      </c>
      <c r="AQ74" s="1028"/>
      <c r="AR74" s="1028"/>
      <c r="AS74" s="1028"/>
      <c r="AT74" s="1028"/>
      <c r="AU74" s="1028" t="s">
        <v>575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586</v>
      </c>
      <c r="C75" s="1032"/>
      <c r="D75" s="1032"/>
      <c r="E75" s="1032"/>
      <c r="F75" s="1032"/>
      <c r="G75" s="1032"/>
      <c r="H75" s="1032"/>
      <c r="I75" s="1032"/>
      <c r="J75" s="1032"/>
      <c r="K75" s="1032"/>
      <c r="L75" s="1032"/>
      <c r="M75" s="1032"/>
      <c r="N75" s="1032"/>
      <c r="O75" s="1032"/>
      <c r="P75" s="1033"/>
      <c r="Q75" s="1035">
        <v>7034</v>
      </c>
      <c r="R75" s="1036"/>
      <c r="S75" s="1036"/>
      <c r="T75" s="1036"/>
      <c r="U75" s="1037"/>
      <c r="V75" s="1038">
        <v>6594</v>
      </c>
      <c r="W75" s="1036"/>
      <c r="X75" s="1036"/>
      <c r="Y75" s="1036"/>
      <c r="Z75" s="1037"/>
      <c r="AA75" s="1038">
        <v>440</v>
      </c>
      <c r="AB75" s="1036"/>
      <c r="AC75" s="1036"/>
      <c r="AD75" s="1036"/>
      <c r="AE75" s="1037"/>
      <c r="AF75" s="1038">
        <v>440</v>
      </c>
      <c r="AG75" s="1036"/>
      <c r="AH75" s="1036"/>
      <c r="AI75" s="1036"/>
      <c r="AJ75" s="1037"/>
      <c r="AK75" s="1028" t="s">
        <v>575</v>
      </c>
      <c r="AL75" s="1028"/>
      <c r="AM75" s="1028"/>
      <c r="AN75" s="1028"/>
      <c r="AO75" s="1028"/>
      <c r="AP75" s="1028" t="s">
        <v>575</v>
      </c>
      <c r="AQ75" s="1028"/>
      <c r="AR75" s="1028"/>
      <c r="AS75" s="1028"/>
      <c r="AT75" s="1028"/>
      <c r="AU75" s="1028" t="s">
        <v>575</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587</v>
      </c>
      <c r="C76" s="1032"/>
      <c r="D76" s="1032"/>
      <c r="E76" s="1032"/>
      <c r="F76" s="1032"/>
      <c r="G76" s="1032"/>
      <c r="H76" s="1032"/>
      <c r="I76" s="1032"/>
      <c r="J76" s="1032"/>
      <c r="K76" s="1032"/>
      <c r="L76" s="1032"/>
      <c r="M76" s="1032"/>
      <c r="N76" s="1032"/>
      <c r="O76" s="1032"/>
      <c r="P76" s="1033"/>
      <c r="Q76" s="1035">
        <v>264</v>
      </c>
      <c r="R76" s="1036"/>
      <c r="S76" s="1036"/>
      <c r="T76" s="1036"/>
      <c r="U76" s="1037"/>
      <c r="V76" s="1038">
        <v>227</v>
      </c>
      <c r="W76" s="1036"/>
      <c r="X76" s="1036"/>
      <c r="Y76" s="1036"/>
      <c r="Z76" s="1037"/>
      <c r="AA76" s="1038">
        <v>36</v>
      </c>
      <c r="AB76" s="1036"/>
      <c r="AC76" s="1036"/>
      <c r="AD76" s="1036"/>
      <c r="AE76" s="1037"/>
      <c r="AF76" s="1038">
        <v>36</v>
      </c>
      <c r="AG76" s="1036"/>
      <c r="AH76" s="1036"/>
      <c r="AI76" s="1036"/>
      <c r="AJ76" s="1037"/>
      <c r="AK76" s="1028" t="s">
        <v>575</v>
      </c>
      <c r="AL76" s="1028"/>
      <c r="AM76" s="1028"/>
      <c r="AN76" s="1028"/>
      <c r="AO76" s="1028"/>
      <c r="AP76" s="1028" t="s">
        <v>575</v>
      </c>
      <c r="AQ76" s="1028"/>
      <c r="AR76" s="1028"/>
      <c r="AS76" s="1028"/>
      <c r="AT76" s="1028"/>
      <c r="AU76" s="1028" t="s">
        <v>575</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588</v>
      </c>
      <c r="C77" s="1032"/>
      <c r="D77" s="1032"/>
      <c r="E77" s="1032"/>
      <c r="F77" s="1032"/>
      <c r="G77" s="1032"/>
      <c r="H77" s="1032"/>
      <c r="I77" s="1032"/>
      <c r="J77" s="1032"/>
      <c r="K77" s="1032"/>
      <c r="L77" s="1032"/>
      <c r="M77" s="1032"/>
      <c r="N77" s="1032"/>
      <c r="O77" s="1032"/>
      <c r="P77" s="1033"/>
      <c r="Q77" s="1035">
        <v>261826</v>
      </c>
      <c r="R77" s="1036"/>
      <c r="S77" s="1036"/>
      <c r="T77" s="1036"/>
      <c r="U77" s="1037"/>
      <c r="V77" s="1038">
        <v>245795</v>
      </c>
      <c r="W77" s="1036"/>
      <c r="X77" s="1036"/>
      <c r="Y77" s="1036"/>
      <c r="Z77" s="1037"/>
      <c r="AA77" s="1038">
        <v>16031</v>
      </c>
      <c r="AB77" s="1036"/>
      <c r="AC77" s="1036"/>
      <c r="AD77" s="1036"/>
      <c r="AE77" s="1037"/>
      <c r="AF77" s="1038">
        <v>16031</v>
      </c>
      <c r="AG77" s="1036"/>
      <c r="AH77" s="1036"/>
      <c r="AI77" s="1036"/>
      <c r="AJ77" s="1037"/>
      <c r="AK77" s="1028" t="s">
        <v>575</v>
      </c>
      <c r="AL77" s="1028"/>
      <c r="AM77" s="1028"/>
      <c r="AN77" s="1028"/>
      <c r="AO77" s="1028"/>
      <c r="AP77" s="1028" t="s">
        <v>575</v>
      </c>
      <c r="AQ77" s="1028"/>
      <c r="AR77" s="1028"/>
      <c r="AS77" s="1028"/>
      <c r="AT77" s="1028"/>
      <c r="AU77" s="1028" t="s">
        <v>575</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16688</v>
      </c>
      <c r="AG88" s="1016"/>
      <c r="AH88" s="1016"/>
      <c r="AI88" s="1016"/>
      <c r="AJ88" s="1016"/>
      <c r="AK88" s="1020"/>
      <c r="AL88" s="1020"/>
      <c r="AM88" s="1020"/>
      <c r="AN88" s="1020"/>
      <c r="AO88" s="1020"/>
      <c r="AP88" s="1016">
        <v>2345</v>
      </c>
      <c r="AQ88" s="1016"/>
      <c r="AR88" s="1016"/>
      <c r="AS88" s="1016"/>
      <c r="AT88" s="1016"/>
      <c r="AU88" s="1016" t="s">
        <v>600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417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425</v>
      </c>
      <c r="AB109" s="951"/>
      <c r="AC109" s="951"/>
      <c r="AD109" s="951"/>
      <c r="AE109" s="952"/>
      <c r="AF109" s="953" t="s">
        <v>426</v>
      </c>
      <c r="AG109" s="951"/>
      <c r="AH109" s="951"/>
      <c r="AI109" s="951"/>
      <c r="AJ109" s="952"/>
      <c r="AK109" s="953" t="s">
        <v>307</v>
      </c>
      <c r="AL109" s="951"/>
      <c r="AM109" s="951"/>
      <c r="AN109" s="951"/>
      <c r="AO109" s="952"/>
      <c r="AP109" s="953" t="s">
        <v>427</v>
      </c>
      <c r="AQ109" s="951"/>
      <c r="AR109" s="951"/>
      <c r="AS109" s="951"/>
      <c r="AT109" s="982"/>
      <c r="AU109" s="950" t="s">
        <v>424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425</v>
      </c>
      <c r="BR109" s="951"/>
      <c r="BS109" s="951"/>
      <c r="BT109" s="951"/>
      <c r="BU109" s="952"/>
      <c r="BV109" s="953" t="s">
        <v>426</v>
      </c>
      <c r="BW109" s="951"/>
      <c r="BX109" s="951"/>
      <c r="BY109" s="951"/>
      <c r="BZ109" s="952"/>
      <c r="CA109" s="953" t="s">
        <v>307</v>
      </c>
      <c r="CB109" s="951"/>
      <c r="CC109" s="951"/>
      <c r="CD109" s="951"/>
      <c r="CE109" s="952"/>
      <c r="CF109" s="989" t="s">
        <v>427</v>
      </c>
      <c r="CG109" s="989"/>
      <c r="CH109" s="989"/>
      <c r="CI109" s="989"/>
      <c r="CJ109" s="989"/>
      <c r="CK109" s="953" t="s">
        <v>428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425</v>
      </c>
      <c r="DH109" s="951"/>
      <c r="DI109" s="951"/>
      <c r="DJ109" s="951"/>
      <c r="DK109" s="952"/>
      <c r="DL109" s="953" t="s">
        <v>426</v>
      </c>
      <c r="DM109" s="951"/>
      <c r="DN109" s="951"/>
      <c r="DO109" s="951"/>
      <c r="DP109" s="952"/>
      <c r="DQ109" s="953" t="s">
        <v>307</v>
      </c>
      <c r="DR109" s="951"/>
      <c r="DS109" s="951"/>
      <c r="DT109" s="951"/>
      <c r="DU109" s="952"/>
      <c r="DV109" s="953" t="s">
        <v>427</v>
      </c>
      <c r="DW109" s="951"/>
      <c r="DX109" s="951"/>
      <c r="DY109" s="951"/>
      <c r="DZ109" s="982"/>
    </row>
    <row r="110" spans="1:131" s="248" customFormat="1" ht="26.25" customHeight="1" x14ac:dyDescent="0.15">
      <c r="A110" s="853" t="s">
        <v>429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455955</v>
      </c>
      <c r="AB110" s="944"/>
      <c r="AC110" s="944"/>
      <c r="AD110" s="944"/>
      <c r="AE110" s="945"/>
      <c r="AF110" s="946">
        <v>474938</v>
      </c>
      <c r="AG110" s="944"/>
      <c r="AH110" s="944"/>
      <c r="AI110" s="944"/>
      <c r="AJ110" s="945"/>
      <c r="AK110" s="946">
        <v>540724</v>
      </c>
      <c r="AL110" s="944"/>
      <c r="AM110" s="944"/>
      <c r="AN110" s="944"/>
      <c r="AO110" s="945"/>
      <c r="AP110" s="947">
        <v>11.7</v>
      </c>
      <c r="AQ110" s="948"/>
      <c r="AR110" s="948"/>
      <c r="AS110" s="948"/>
      <c r="AT110" s="949"/>
      <c r="AU110" s="983" t="s">
        <v>72</v>
      </c>
      <c r="AV110" s="984"/>
      <c r="AW110" s="984"/>
      <c r="AX110" s="984"/>
      <c r="AY110" s="984"/>
      <c r="AZ110" s="909" t="s">
        <v>430</v>
      </c>
      <c r="BA110" s="854"/>
      <c r="BB110" s="854"/>
      <c r="BC110" s="854"/>
      <c r="BD110" s="854"/>
      <c r="BE110" s="854"/>
      <c r="BF110" s="854"/>
      <c r="BG110" s="854"/>
      <c r="BH110" s="854"/>
      <c r="BI110" s="854"/>
      <c r="BJ110" s="854"/>
      <c r="BK110" s="854"/>
      <c r="BL110" s="854"/>
      <c r="BM110" s="854"/>
      <c r="BN110" s="854"/>
      <c r="BO110" s="854"/>
      <c r="BP110" s="855"/>
      <c r="BQ110" s="910">
        <v>7184576</v>
      </c>
      <c r="BR110" s="891"/>
      <c r="BS110" s="891"/>
      <c r="BT110" s="891"/>
      <c r="BU110" s="891"/>
      <c r="BV110" s="891">
        <v>7419572</v>
      </c>
      <c r="BW110" s="891"/>
      <c r="BX110" s="891"/>
      <c r="BY110" s="891"/>
      <c r="BZ110" s="891"/>
      <c r="CA110" s="891">
        <v>7403852</v>
      </c>
      <c r="CB110" s="891"/>
      <c r="CC110" s="891"/>
      <c r="CD110" s="891"/>
      <c r="CE110" s="891"/>
      <c r="CF110" s="915">
        <v>159.80000000000001</v>
      </c>
      <c r="CG110" s="916"/>
      <c r="CH110" s="916"/>
      <c r="CI110" s="916"/>
      <c r="CJ110" s="916"/>
      <c r="CK110" s="979" t="s">
        <v>431</v>
      </c>
      <c r="CL110" s="865"/>
      <c r="CM110" s="940" t="s">
        <v>432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433</v>
      </c>
      <c r="DH110" s="891"/>
      <c r="DI110" s="891"/>
      <c r="DJ110" s="891"/>
      <c r="DK110" s="891"/>
      <c r="DL110" s="891" t="s">
        <v>434</v>
      </c>
      <c r="DM110" s="891"/>
      <c r="DN110" s="891"/>
      <c r="DO110" s="891"/>
      <c r="DP110" s="891"/>
      <c r="DQ110" s="891" t="s">
        <v>434</v>
      </c>
      <c r="DR110" s="891"/>
      <c r="DS110" s="891"/>
      <c r="DT110" s="891"/>
      <c r="DU110" s="891"/>
      <c r="DV110" s="892" t="s">
        <v>434</v>
      </c>
      <c r="DW110" s="892"/>
      <c r="DX110" s="892"/>
      <c r="DY110" s="892"/>
      <c r="DZ110" s="893"/>
    </row>
    <row r="111" spans="1:131" s="248" customFormat="1" ht="26.25" customHeight="1" x14ac:dyDescent="0.15">
      <c r="A111" s="820" t="s">
        <v>435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434</v>
      </c>
      <c r="AB111" s="972"/>
      <c r="AC111" s="972"/>
      <c r="AD111" s="972"/>
      <c r="AE111" s="973"/>
      <c r="AF111" s="974" t="s">
        <v>433</v>
      </c>
      <c r="AG111" s="972"/>
      <c r="AH111" s="972"/>
      <c r="AI111" s="972"/>
      <c r="AJ111" s="973"/>
      <c r="AK111" s="974" t="s">
        <v>174</v>
      </c>
      <c r="AL111" s="972"/>
      <c r="AM111" s="972"/>
      <c r="AN111" s="972"/>
      <c r="AO111" s="973"/>
      <c r="AP111" s="975" t="s">
        <v>434</v>
      </c>
      <c r="AQ111" s="976"/>
      <c r="AR111" s="976"/>
      <c r="AS111" s="976"/>
      <c r="AT111" s="977"/>
      <c r="AU111" s="985"/>
      <c r="AV111" s="986"/>
      <c r="AW111" s="986"/>
      <c r="AX111" s="986"/>
      <c r="AY111" s="986"/>
      <c r="AZ111" s="861" t="s">
        <v>436</v>
      </c>
      <c r="BA111" s="796"/>
      <c r="BB111" s="796"/>
      <c r="BC111" s="796"/>
      <c r="BD111" s="796"/>
      <c r="BE111" s="796"/>
      <c r="BF111" s="796"/>
      <c r="BG111" s="796"/>
      <c r="BH111" s="796"/>
      <c r="BI111" s="796"/>
      <c r="BJ111" s="796"/>
      <c r="BK111" s="796"/>
      <c r="BL111" s="796"/>
      <c r="BM111" s="796"/>
      <c r="BN111" s="796"/>
      <c r="BO111" s="796"/>
      <c r="BP111" s="797"/>
      <c r="BQ111" s="862" t="s">
        <v>174</v>
      </c>
      <c r="BR111" s="863"/>
      <c r="BS111" s="863"/>
      <c r="BT111" s="863"/>
      <c r="BU111" s="863"/>
      <c r="BV111" s="863" t="s">
        <v>174</v>
      </c>
      <c r="BW111" s="863"/>
      <c r="BX111" s="863"/>
      <c r="BY111" s="863"/>
      <c r="BZ111" s="863"/>
      <c r="CA111" s="863" t="s">
        <v>434</v>
      </c>
      <c r="CB111" s="863"/>
      <c r="CC111" s="863"/>
      <c r="CD111" s="863"/>
      <c r="CE111" s="863"/>
      <c r="CF111" s="924" t="s">
        <v>174</v>
      </c>
      <c r="CG111" s="925"/>
      <c r="CH111" s="925"/>
      <c r="CI111" s="925"/>
      <c r="CJ111" s="925"/>
      <c r="CK111" s="980"/>
      <c r="CL111" s="867"/>
      <c r="CM111" s="870" t="s">
        <v>437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433</v>
      </c>
      <c r="DH111" s="863"/>
      <c r="DI111" s="863"/>
      <c r="DJ111" s="863"/>
      <c r="DK111" s="863"/>
      <c r="DL111" s="863" t="s">
        <v>174</v>
      </c>
      <c r="DM111" s="863"/>
      <c r="DN111" s="863"/>
      <c r="DO111" s="863"/>
      <c r="DP111" s="863"/>
      <c r="DQ111" s="863" t="s">
        <v>174</v>
      </c>
      <c r="DR111" s="863"/>
      <c r="DS111" s="863"/>
      <c r="DT111" s="863"/>
      <c r="DU111" s="863"/>
      <c r="DV111" s="840" t="s">
        <v>174</v>
      </c>
      <c r="DW111" s="840"/>
      <c r="DX111" s="840"/>
      <c r="DY111" s="840"/>
      <c r="DZ111" s="841"/>
    </row>
    <row r="112" spans="1:131" s="248" customFormat="1" ht="26.25" customHeight="1" x14ac:dyDescent="0.15">
      <c r="A112" s="965" t="s">
        <v>438</v>
      </c>
      <c r="B112" s="966"/>
      <c r="C112" s="796" t="s">
        <v>439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174</v>
      </c>
      <c r="AB112" s="826"/>
      <c r="AC112" s="826"/>
      <c r="AD112" s="826"/>
      <c r="AE112" s="827"/>
      <c r="AF112" s="828" t="s">
        <v>433</v>
      </c>
      <c r="AG112" s="826"/>
      <c r="AH112" s="826"/>
      <c r="AI112" s="826"/>
      <c r="AJ112" s="827"/>
      <c r="AK112" s="828" t="s">
        <v>174</v>
      </c>
      <c r="AL112" s="826"/>
      <c r="AM112" s="826"/>
      <c r="AN112" s="826"/>
      <c r="AO112" s="827"/>
      <c r="AP112" s="873" t="s">
        <v>174</v>
      </c>
      <c r="AQ112" s="874"/>
      <c r="AR112" s="874"/>
      <c r="AS112" s="874"/>
      <c r="AT112" s="875"/>
      <c r="AU112" s="985"/>
      <c r="AV112" s="986"/>
      <c r="AW112" s="986"/>
      <c r="AX112" s="986"/>
      <c r="AY112" s="986"/>
      <c r="AZ112" s="861" t="s">
        <v>440</v>
      </c>
      <c r="BA112" s="796"/>
      <c r="BB112" s="796"/>
      <c r="BC112" s="796"/>
      <c r="BD112" s="796"/>
      <c r="BE112" s="796"/>
      <c r="BF112" s="796"/>
      <c r="BG112" s="796"/>
      <c r="BH112" s="796"/>
      <c r="BI112" s="796"/>
      <c r="BJ112" s="796"/>
      <c r="BK112" s="796"/>
      <c r="BL112" s="796"/>
      <c r="BM112" s="796"/>
      <c r="BN112" s="796"/>
      <c r="BO112" s="796"/>
      <c r="BP112" s="797"/>
      <c r="BQ112" s="862" t="s">
        <v>433</v>
      </c>
      <c r="BR112" s="863"/>
      <c r="BS112" s="863"/>
      <c r="BT112" s="863"/>
      <c r="BU112" s="863"/>
      <c r="BV112" s="863" t="s">
        <v>433</v>
      </c>
      <c r="BW112" s="863"/>
      <c r="BX112" s="863"/>
      <c r="BY112" s="863"/>
      <c r="BZ112" s="863"/>
      <c r="CA112" s="863" t="s">
        <v>174</v>
      </c>
      <c r="CB112" s="863"/>
      <c r="CC112" s="863"/>
      <c r="CD112" s="863"/>
      <c r="CE112" s="863"/>
      <c r="CF112" s="924" t="s">
        <v>433</v>
      </c>
      <c r="CG112" s="925"/>
      <c r="CH112" s="925"/>
      <c r="CI112" s="925"/>
      <c r="CJ112" s="925"/>
      <c r="CK112" s="980"/>
      <c r="CL112" s="867"/>
      <c r="CM112" s="870" t="s">
        <v>441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174</v>
      </c>
      <c r="DH112" s="863"/>
      <c r="DI112" s="863"/>
      <c r="DJ112" s="863"/>
      <c r="DK112" s="863"/>
      <c r="DL112" s="863" t="s">
        <v>174</v>
      </c>
      <c r="DM112" s="863"/>
      <c r="DN112" s="863"/>
      <c r="DO112" s="863"/>
      <c r="DP112" s="863"/>
      <c r="DQ112" s="863" t="s">
        <v>433</v>
      </c>
      <c r="DR112" s="863"/>
      <c r="DS112" s="863"/>
      <c r="DT112" s="863"/>
      <c r="DU112" s="863"/>
      <c r="DV112" s="840" t="s">
        <v>433</v>
      </c>
      <c r="DW112" s="840"/>
      <c r="DX112" s="840"/>
      <c r="DY112" s="840"/>
      <c r="DZ112" s="841"/>
    </row>
    <row r="113" spans="1:130" s="248" customFormat="1" ht="26.25" customHeight="1" x14ac:dyDescent="0.15">
      <c r="A113" s="967"/>
      <c r="B113" s="968"/>
      <c r="C113" s="796" t="s">
        <v>442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3494</v>
      </c>
      <c r="AB113" s="972"/>
      <c r="AC113" s="972"/>
      <c r="AD113" s="972"/>
      <c r="AE113" s="973"/>
      <c r="AF113" s="974">
        <v>1828</v>
      </c>
      <c r="AG113" s="972"/>
      <c r="AH113" s="972"/>
      <c r="AI113" s="972"/>
      <c r="AJ113" s="973"/>
      <c r="AK113" s="974">
        <v>2397</v>
      </c>
      <c r="AL113" s="972"/>
      <c r="AM113" s="972"/>
      <c r="AN113" s="972"/>
      <c r="AO113" s="973"/>
      <c r="AP113" s="975">
        <v>0.1</v>
      </c>
      <c r="AQ113" s="976"/>
      <c r="AR113" s="976"/>
      <c r="AS113" s="976"/>
      <c r="AT113" s="977"/>
      <c r="AU113" s="985"/>
      <c r="AV113" s="986"/>
      <c r="AW113" s="986"/>
      <c r="AX113" s="986"/>
      <c r="AY113" s="986"/>
      <c r="AZ113" s="861" t="s">
        <v>443</v>
      </c>
      <c r="BA113" s="796"/>
      <c r="BB113" s="796"/>
      <c r="BC113" s="796"/>
      <c r="BD113" s="796"/>
      <c r="BE113" s="796"/>
      <c r="BF113" s="796"/>
      <c r="BG113" s="796"/>
      <c r="BH113" s="796"/>
      <c r="BI113" s="796"/>
      <c r="BJ113" s="796"/>
      <c r="BK113" s="796"/>
      <c r="BL113" s="796"/>
      <c r="BM113" s="796"/>
      <c r="BN113" s="796"/>
      <c r="BO113" s="796"/>
      <c r="BP113" s="797"/>
      <c r="BQ113" s="862">
        <v>412935</v>
      </c>
      <c r="BR113" s="863"/>
      <c r="BS113" s="863"/>
      <c r="BT113" s="863"/>
      <c r="BU113" s="863"/>
      <c r="BV113" s="863">
        <v>359726</v>
      </c>
      <c r="BW113" s="863"/>
      <c r="BX113" s="863"/>
      <c r="BY113" s="863"/>
      <c r="BZ113" s="863"/>
      <c r="CA113" s="863">
        <v>358456</v>
      </c>
      <c r="CB113" s="863"/>
      <c r="CC113" s="863"/>
      <c r="CD113" s="863"/>
      <c r="CE113" s="863"/>
      <c r="CF113" s="924">
        <v>7.7</v>
      </c>
      <c r="CG113" s="925"/>
      <c r="CH113" s="925"/>
      <c r="CI113" s="925"/>
      <c r="CJ113" s="925"/>
      <c r="CK113" s="980"/>
      <c r="CL113" s="867"/>
      <c r="CM113" s="870" t="s">
        <v>444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174</v>
      </c>
      <c r="DH113" s="826"/>
      <c r="DI113" s="826"/>
      <c r="DJ113" s="826"/>
      <c r="DK113" s="827"/>
      <c r="DL113" s="828" t="s">
        <v>174</v>
      </c>
      <c r="DM113" s="826"/>
      <c r="DN113" s="826"/>
      <c r="DO113" s="826"/>
      <c r="DP113" s="827"/>
      <c r="DQ113" s="828" t="s">
        <v>174</v>
      </c>
      <c r="DR113" s="826"/>
      <c r="DS113" s="826"/>
      <c r="DT113" s="826"/>
      <c r="DU113" s="827"/>
      <c r="DV113" s="873" t="s">
        <v>433</v>
      </c>
      <c r="DW113" s="874"/>
      <c r="DX113" s="874"/>
      <c r="DY113" s="874"/>
      <c r="DZ113" s="875"/>
    </row>
    <row r="114" spans="1:130" s="248" customFormat="1" ht="26.25" customHeight="1" x14ac:dyDescent="0.15">
      <c r="A114" s="967"/>
      <c r="B114" s="968"/>
      <c r="C114" s="796" t="s">
        <v>445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69578</v>
      </c>
      <c r="AB114" s="826"/>
      <c r="AC114" s="826"/>
      <c r="AD114" s="826"/>
      <c r="AE114" s="827"/>
      <c r="AF114" s="828">
        <v>63374</v>
      </c>
      <c r="AG114" s="826"/>
      <c r="AH114" s="826"/>
      <c r="AI114" s="826"/>
      <c r="AJ114" s="827"/>
      <c r="AK114" s="828">
        <v>62861</v>
      </c>
      <c r="AL114" s="826"/>
      <c r="AM114" s="826"/>
      <c r="AN114" s="826"/>
      <c r="AO114" s="827"/>
      <c r="AP114" s="873">
        <v>1.4</v>
      </c>
      <c r="AQ114" s="874"/>
      <c r="AR114" s="874"/>
      <c r="AS114" s="874"/>
      <c r="AT114" s="875"/>
      <c r="AU114" s="985"/>
      <c r="AV114" s="986"/>
      <c r="AW114" s="986"/>
      <c r="AX114" s="986"/>
      <c r="AY114" s="986"/>
      <c r="AZ114" s="861" t="s">
        <v>446</v>
      </c>
      <c r="BA114" s="796"/>
      <c r="BB114" s="796"/>
      <c r="BC114" s="796"/>
      <c r="BD114" s="796"/>
      <c r="BE114" s="796"/>
      <c r="BF114" s="796"/>
      <c r="BG114" s="796"/>
      <c r="BH114" s="796"/>
      <c r="BI114" s="796"/>
      <c r="BJ114" s="796"/>
      <c r="BK114" s="796"/>
      <c r="BL114" s="796"/>
      <c r="BM114" s="796"/>
      <c r="BN114" s="796"/>
      <c r="BO114" s="796"/>
      <c r="BP114" s="797"/>
      <c r="BQ114" s="862">
        <v>716123</v>
      </c>
      <c r="BR114" s="863"/>
      <c r="BS114" s="863"/>
      <c r="BT114" s="863"/>
      <c r="BU114" s="863"/>
      <c r="BV114" s="863">
        <v>743092</v>
      </c>
      <c r="BW114" s="863"/>
      <c r="BX114" s="863"/>
      <c r="BY114" s="863"/>
      <c r="BZ114" s="863"/>
      <c r="CA114" s="863">
        <v>704436</v>
      </c>
      <c r="CB114" s="863"/>
      <c r="CC114" s="863"/>
      <c r="CD114" s="863"/>
      <c r="CE114" s="863"/>
      <c r="CF114" s="924">
        <v>15.2</v>
      </c>
      <c r="CG114" s="925"/>
      <c r="CH114" s="925"/>
      <c r="CI114" s="925"/>
      <c r="CJ114" s="925"/>
      <c r="CK114" s="980"/>
      <c r="CL114" s="867"/>
      <c r="CM114" s="870" t="s">
        <v>447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434</v>
      </c>
      <c r="DH114" s="826"/>
      <c r="DI114" s="826"/>
      <c r="DJ114" s="826"/>
      <c r="DK114" s="827"/>
      <c r="DL114" s="828" t="s">
        <v>433</v>
      </c>
      <c r="DM114" s="826"/>
      <c r="DN114" s="826"/>
      <c r="DO114" s="826"/>
      <c r="DP114" s="827"/>
      <c r="DQ114" s="828" t="s">
        <v>433</v>
      </c>
      <c r="DR114" s="826"/>
      <c r="DS114" s="826"/>
      <c r="DT114" s="826"/>
      <c r="DU114" s="827"/>
      <c r="DV114" s="873" t="s">
        <v>174</v>
      </c>
      <c r="DW114" s="874"/>
      <c r="DX114" s="874"/>
      <c r="DY114" s="874"/>
      <c r="DZ114" s="875"/>
    </row>
    <row r="115" spans="1:130" s="248" customFormat="1" ht="26.25" customHeight="1" x14ac:dyDescent="0.15">
      <c r="A115" s="967"/>
      <c r="B115" s="968"/>
      <c r="C115" s="796" t="s">
        <v>448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174</v>
      </c>
      <c r="AB115" s="972"/>
      <c r="AC115" s="972"/>
      <c r="AD115" s="972"/>
      <c r="AE115" s="973"/>
      <c r="AF115" s="974" t="s">
        <v>433</v>
      </c>
      <c r="AG115" s="972"/>
      <c r="AH115" s="972"/>
      <c r="AI115" s="972"/>
      <c r="AJ115" s="973"/>
      <c r="AK115" s="974" t="s">
        <v>433</v>
      </c>
      <c r="AL115" s="972"/>
      <c r="AM115" s="972"/>
      <c r="AN115" s="972"/>
      <c r="AO115" s="973"/>
      <c r="AP115" s="975" t="s">
        <v>174</v>
      </c>
      <c r="AQ115" s="976"/>
      <c r="AR115" s="976"/>
      <c r="AS115" s="976"/>
      <c r="AT115" s="977"/>
      <c r="AU115" s="985"/>
      <c r="AV115" s="986"/>
      <c r="AW115" s="986"/>
      <c r="AX115" s="986"/>
      <c r="AY115" s="986"/>
      <c r="AZ115" s="861" t="s">
        <v>449</v>
      </c>
      <c r="BA115" s="796"/>
      <c r="BB115" s="796"/>
      <c r="BC115" s="796"/>
      <c r="BD115" s="796"/>
      <c r="BE115" s="796"/>
      <c r="BF115" s="796"/>
      <c r="BG115" s="796"/>
      <c r="BH115" s="796"/>
      <c r="BI115" s="796"/>
      <c r="BJ115" s="796"/>
      <c r="BK115" s="796"/>
      <c r="BL115" s="796"/>
      <c r="BM115" s="796"/>
      <c r="BN115" s="796"/>
      <c r="BO115" s="796"/>
      <c r="BP115" s="797"/>
      <c r="BQ115" s="862" t="s">
        <v>433</v>
      </c>
      <c r="BR115" s="863"/>
      <c r="BS115" s="863"/>
      <c r="BT115" s="863"/>
      <c r="BU115" s="863"/>
      <c r="BV115" s="863" t="s">
        <v>174</v>
      </c>
      <c r="BW115" s="863"/>
      <c r="BX115" s="863"/>
      <c r="BY115" s="863"/>
      <c r="BZ115" s="863"/>
      <c r="CA115" s="863" t="s">
        <v>174</v>
      </c>
      <c r="CB115" s="863"/>
      <c r="CC115" s="863"/>
      <c r="CD115" s="863"/>
      <c r="CE115" s="863"/>
      <c r="CF115" s="924" t="s">
        <v>174</v>
      </c>
      <c r="CG115" s="925"/>
      <c r="CH115" s="925"/>
      <c r="CI115" s="925"/>
      <c r="CJ115" s="925"/>
      <c r="CK115" s="980"/>
      <c r="CL115" s="867"/>
      <c r="CM115" s="861" t="s">
        <v>450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174</v>
      </c>
      <c r="DH115" s="826"/>
      <c r="DI115" s="826"/>
      <c r="DJ115" s="826"/>
      <c r="DK115" s="827"/>
      <c r="DL115" s="828" t="s">
        <v>174</v>
      </c>
      <c r="DM115" s="826"/>
      <c r="DN115" s="826"/>
      <c r="DO115" s="826"/>
      <c r="DP115" s="827"/>
      <c r="DQ115" s="828" t="s">
        <v>174</v>
      </c>
      <c r="DR115" s="826"/>
      <c r="DS115" s="826"/>
      <c r="DT115" s="826"/>
      <c r="DU115" s="827"/>
      <c r="DV115" s="873" t="s">
        <v>174</v>
      </c>
      <c r="DW115" s="874"/>
      <c r="DX115" s="874"/>
      <c r="DY115" s="874"/>
      <c r="DZ115" s="875"/>
    </row>
    <row r="116" spans="1:130" s="248" customFormat="1" ht="26.25" customHeight="1" x14ac:dyDescent="0.15">
      <c r="A116" s="969"/>
      <c r="B116" s="970"/>
      <c r="C116" s="929" t="s">
        <v>451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174</v>
      </c>
      <c r="AB116" s="826"/>
      <c r="AC116" s="826"/>
      <c r="AD116" s="826"/>
      <c r="AE116" s="827"/>
      <c r="AF116" s="828">
        <v>88</v>
      </c>
      <c r="AG116" s="826"/>
      <c r="AH116" s="826"/>
      <c r="AI116" s="826"/>
      <c r="AJ116" s="827"/>
      <c r="AK116" s="828" t="s">
        <v>434</v>
      </c>
      <c r="AL116" s="826"/>
      <c r="AM116" s="826"/>
      <c r="AN116" s="826"/>
      <c r="AO116" s="827"/>
      <c r="AP116" s="873" t="s">
        <v>433</v>
      </c>
      <c r="AQ116" s="874"/>
      <c r="AR116" s="874"/>
      <c r="AS116" s="874"/>
      <c r="AT116" s="875"/>
      <c r="AU116" s="985"/>
      <c r="AV116" s="986"/>
      <c r="AW116" s="986"/>
      <c r="AX116" s="986"/>
      <c r="AY116" s="986"/>
      <c r="AZ116" s="912" t="s">
        <v>452</v>
      </c>
      <c r="BA116" s="913"/>
      <c r="BB116" s="913"/>
      <c r="BC116" s="913"/>
      <c r="BD116" s="913"/>
      <c r="BE116" s="913"/>
      <c r="BF116" s="913"/>
      <c r="BG116" s="913"/>
      <c r="BH116" s="913"/>
      <c r="BI116" s="913"/>
      <c r="BJ116" s="913"/>
      <c r="BK116" s="913"/>
      <c r="BL116" s="913"/>
      <c r="BM116" s="913"/>
      <c r="BN116" s="913"/>
      <c r="BO116" s="913"/>
      <c r="BP116" s="914"/>
      <c r="BQ116" s="862" t="s">
        <v>174</v>
      </c>
      <c r="BR116" s="863"/>
      <c r="BS116" s="863"/>
      <c r="BT116" s="863"/>
      <c r="BU116" s="863"/>
      <c r="BV116" s="863" t="s">
        <v>174</v>
      </c>
      <c r="BW116" s="863"/>
      <c r="BX116" s="863"/>
      <c r="BY116" s="863"/>
      <c r="BZ116" s="863"/>
      <c r="CA116" s="863" t="s">
        <v>433</v>
      </c>
      <c r="CB116" s="863"/>
      <c r="CC116" s="863"/>
      <c r="CD116" s="863"/>
      <c r="CE116" s="863"/>
      <c r="CF116" s="924" t="s">
        <v>174</v>
      </c>
      <c r="CG116" s="925"/>
      <c r="CH116" s="925"/>
      <c r="CI116" s="925"/>
      <c r="CJ116" s="925"/>
      <c r="CK116" s="980"/>
      <c r="CL116" s="867"/>
      <c r="CM116" s="870" t="s">
        <v>453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433</v>
      </c>
      <c r="DH116" s="826"/>
      <c r="DI116" s="826"/>
      <c r="DJ116" s="826"/>
      <c r="DK116" s="827"/>
      <c r="DL116" s="828" t="s">
        <v>174</v>
      </c>
      <c r="DM116" s="826"/>
      <c r="DN116" s="826"/>
      <c r="DO116" s="826"/>
      <c r="DP116" s="827"/>
      <c r="DQ116" s="828" t="s">
        <v>174</v>
      </c>
      <c r="DR116" s="826"/>
      <c r="DS116" s="826"/>
      <c r="DT116" s="826"/>
      <c r="DU116" s="827"/>
      <c r="DV116" s="873" t="s">
        <v>433</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454</v>
      </c>
      <c r="Z117" s="952"/>
      <c r="AA117" s="957">
        <v>529027</v>
      </c>
      <c r="AB117" s="958"/>
      <c r="AC117" s="958"/>
      <c r="AD117" s="958"/>
      <c r="AE117" s="959"/>
      <c r="AF117" s="960">
        <v>540228</v>
      </c>
      <c r="AG117" s="958"/>
      <c r="AH117" s="958"/>
      <c r="AI117" s="958"/>
      <c r="AJ117" s="959"/>
      <c r="AK117" s="960">
        <v>605982</v>
      </c>
      <c r="AL117" s="958"/>
      <c r="AM117" s="958"/>
      <c r="AN117" s="958"/>
      <c r="AO117" s="959"/>
      <c r="AP117" s="961"/>
      <c r="AQ117" s="962"/>
      <c r="AR117" s="962"/>
      <c r="AS117" s="962"/>
      <c r="AT117" s="963"/>
      <c r="AU117" s="985"/>
      <c r="AV117" s="986"/>
      <c r="AW117" s="986"/>
      <c r="AX117" s="986"/>
      <c r="AY117" s="986"/>
      <c r="AZ117" s="912" t="s">
        <v>455</v>
      </c>
      <c r="BA117" s="913"/>
      <c r="BB117" s="913"/>
      <c r="BC117" s="913"/>
      <c r="BD117" s="913"/>
      <c r="BE117" s="913"/>
      <c r="BF117" s="913"/>
      <c r="BG117" s="913"/>
      <c r="BH117" s="913"/>
      <c r="BI117" s="913"/>
      <c r="BJ117" s="913"/>
      <c r="BK117" s="913"/>
      <c r="BL117" s="913"/>
      <c r="BM117" s="913"/>
      <c r="BN117" s="913"/>
      <c r="BO117" s="913"/>
      <c r="BP117" s="914"/>
      <c r="BQ117" s="862" t="s">
        <v>174</v>
      </c>
      <c r="BR117" s="863"/>
      <c r="BS117" s="863"/>
      <c r="BT117" s="863"/>
      <c r="BU117" s="863"/>
      <c r="BV117" s="863" t="s">
        <v>456</v>
      </c>
      <c r="BW117" s="863"/>
      <c r="BX117" s="863"/>
      <c r="BY117" s="863"/>
      <c r="BZ117" s="863"/>
      <c r="CA117" s="863" t="s">
        <v>456</v>
      </c>
      <c r="CB117" s="863"/>
      <c r="CC117" s="863"/>
      <c r="CD117" s="863"/>
      <c r="CE117" s="863"/>
      <c r="CF117" s="924" t="s">
        <v>174</v>
      </c>
      <c r="CG117" s="925"/>
      <c r="CH117" s="925"/>
      <c r="CI117" s="925"/>
      <c r="CJ117" s="925"/>
      <c r="CK117" s="980"/>
      <c r="CL117" s="867"/>
      <c r="CM117" s="870" t="s">
        <v>457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174</v>
      </c>
      <c r="DH117" s="826"/>
      <c r="DI117" s="826"/>
      <c r="DJ117" s="826"/>
      <c r="DK117" s="827"/>
      <c r="DL117" s="828" t="s">
        <v>456</v>
      </c>
      <c r="DM117" s="826"/>
      <c r="DN117" s="826"/>
      <c r="DO117" s="826"/>
      <c r="DP117" s="827"/>
      <c r="DQ117" s="828" t="s">
        <v>174</v>
      </c>
      <c r="DR117" s="826"/>
      <c r="DS117" s="826"/>
      <c r="DT117" s="826"/>
      <c r="DU117" s="827"/>
      <c r="DV117" s="873" t="s">
        <v>456</v>
      </c>
      <c r="DW117" s="874"/>
      <c r="DX117" s="874"/>
      <c r="DY117" s="874"/>
      <c r="DZ117" s="875"/>
    </row>
    <row r="118" spans="1:130" s="248" customFormat="1" ht="26.25" customHeight="1" x14ac:dyDescent="0.15">
      <c r="A118" s="950" t="s">
        <v>428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425</v>
      </c>
      <c r="AB118" s="951"/>
      <c r="AC118" s="951"/>
      <c r="AD118" s="951"/>
      <c r="AE118" s="952"/>
      <c r="AF118" s="953" t="s">
        <v>426</v>
      </c>
      <c r="AG118" s="951"/>
      <c r="AH118" s="951"/>
      <c r="AI118" s="951"/>
      <c r="AJ118" s="952"/>
      <c r="AK118" s="953" t="s">
        <v>307</v>
      </c>
      <c r="AL118" s="951"/>
      <c r="AM118" s="951"/>
      <c r="AN118" s="951"/>
      <c r="AO118" s="952"/>
      <c r="AP118" s="954" t="s">
        <v>427</v>
      </c>
      <c r="AQ118" s="955"/>
      <c r="AR118" s="955"/>
      <c r="AS118" s="955"/>
      <c r="AT118" s="956"/>
      <c r="AU118" s="985"/>
      <c r="AV118" s="986"/>
      <c r="AW118" s="986"/>
      <c r="AX118" s="986"/>
      <c r="AY118" s="986"/>
      <c r="AZ118" s="928" t="s">
        <v>458</v>
      </c>
      <c r="BA118" s="929"/>
      <c r="BB118" s="929"/>
      <c r="BC118" s="929"/>
      <c r="BD118" s="929"/>
      <c r="BE118" s="929"/>
      <c r="BF118" s="929"/>
      <c r="BG118" s="929"/>
      <c r="BH118" s="929"/>
      <c r="BI118" s="929"/>
      <c r="BJ118" s="929"/>
      <c r="BK118" s="929"/>
      <c r="BL118" s="929"/>
      <c r="BM118" s="929"/>
      <c r="BN118" s="929"/>
      <c r="BO118" s="929"/>
      <c r="BP118" s="930"/>
      <c r="BQ118" s="931" t="s">
        <v>456</v>
      </c>
      <c r="BR118" s="894"/>
      <c r="BS118" s="894"/>
      <c r="BT118" s="894"/>
      <c r="BU118" s="894"/>
      <c r="BV118" s="894" t="s">
        <v>174</v>
      </c>
      <c r="BW118" s="894"/>
      <c r="BX118" s="894"/>
      <c r="BY118" s="894"/>
      <c r="BZ118" s="894"/>
      <c r="CA118" s="894" t="s">
        <v>456</v>
      </c>
      <c r="CB118" s="894"/>
      <c r="CC118" s="894"/>
      <c r="CD118" s="894"/>
      <c r="CE118" s="894"/>
      <c r="CF118" s="924" t="s">
        <v>456</v>
      </c>
      <c r="CG118" s="925"/>
      <c r="CH118" s="925"/>
      <c r="CI118" s="925"/>
      <c r="CJ118" s="925"/>
      <c r="CK118" s="980"/>
      <c r="CL118" s="867"/>
      <c r="CM118" s="870" t="s">
        <v>459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174</v>
      </c>
      <c r="DH118" s="826"/>
      <c r="DI118" s="826"/>
      <c r="DJ118" s="826"/>
      <c r="DK118" s="827"/>
      <c r="DL118" s="828" t="s">
        <v>174</v>
      </c>
      <c r="DM118" s="826"/>
      <c r="DN118" s="826"/>
      <c r="DO118" s="826"/>
      <c r="DP118" s="827"/>
      <c r="DQ118" s="828" t="s">
        <v>456</v>
      </c>
      <c r="DR118" s="826"/>
      <c r="DS118" s="826"/>
      <c r="DT118" s="826"/>
      <c r="DU118" s="827"/>
      <c r="DV118" s="873" t="s">
        <v>174</v>
      </c>
      <c r="DW118" s="874"/>
      <c r="DX118" s="874"/>
      <c r="DY118" s="874"/>
      <c r="DZ118" s="875"/>
    </row>
    <row r="119" spans="1:130" s="248" customFormat="1" ht="26.25" customHeight="1" x14ac:dyDescent="0.15">
      <c r="A119" s="864" t="s">
        <v>431</v>
      </c>
      <c r="B119" s="865"/>
      <c r="C119" s="940" t="s">
        <v>432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174</v>
      </c>
      <c r="AB119" s="944"/>
      <c r="AC119" s="944"/>
      <c r="AD119" s="944"/>
      <c r="AE119" s="945"/>
      <c r="AF119" s="946" t="s">
        <v>456</v>
      </c>
      <c r="AG119" s="944"/>
      <c r="AH119" s="944"/>
      <c r="AI119" s="944"/>
      <c r="AJ119" s="945"/>
      <c r="AK119" s="946" t="s">
        <v>174</v>
      </c>
      <c r="AL119" s="944"/>
      <c r="AM119" s="944"/>
      <c r="AN119" s="944"/>
      <c r="AO119" s="945"/>
      <c r="AP119" s="947" t="s">
        <v>456</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460</v>
      </c>
      <c r="BP119" s="927"/>
      <c r="BQ119" s="931">
        <v>8313634</v>
      </c>
      <c r="BR119" s="894"/>
      <c r="BS119" s="894"/>
      <c r="BT119" s="894"/>
      <c r="BU119" s="894"/>
      <c r="BV119" s="894">
        <v>8522390</v>
      </c>
      <c r="BW119" s="894"/>
      <c r="BX119" s="894"/>
      <c r="BY119" s="894"/>
      <c r="BZ119" s="894"/>
      <c r="CA119" s="894">
        <v>8466744</v>
      </c>
      <c r="CB119" s="894"/>
      <c r="CC119" s="894"/>
      <c r="CD119" s="894"/>
      <c r="CE119" s="894"/>
      <c r="CF119" s="792"/>
      <c r="CG119" s="793"/>
      <c r="CH119" s="793"/>
      <c r="CI119" s="793"/>
      <c r="CJ119" s="883"/>
      <c r="CK119" s="981"/>
      <c r="CL119" s="869"/>
      <c r="CM119" s="887" t="s">
        <v>461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174</v>
      </c>
      <c r="DH119" s="809"/>
      <c r="DI119" s="809"/>
      <c r="DJ119" s="809"/>
      <c r="DK119" s="810"/>
      <c r="DL119" s="811" t="s">
        <v>456</v>
      </c>
      <c r="DM119" s="809"/>
      <c r="DN119" s="809"/>
      <c r="DO119" s="809"/>
      <c r="DP119" s="810"/>
      <c r="DQ119" s="811" t="s">
        <v>174</v>
      </c>
      <c r="DR119" s="809"/>
      <c r="DS119" s="809"/>
      <c r="DT119" s="809"/>
      <c r="DU119" s="810"/>
      <c r="DV119" s="897" t="s">
        <v>174</v>
      </c>
      <c r="DW119" s="898"/>
      <c r="DX119" s="898"/>
      <c r="DY119" s="898"/>
      <c r="DZ119" s="899"/>
    </row>
    <row r="120" spans="1:130" s="248" customFormat="1" ht="26.25" customHeight="1" x14ac:dyDescent="0.15">
      <c r="A120" s="866"/>
      <c r="B120" s="867"/>
      <c r="C120" s="870" t="s">
        <v>437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456</v>
      </c>
      <c r="AB120" s="826"/>
      <c r="AC120" s="826"/>
      <c r="AD120" s="826"/>
      <c r="AE120" s="827"/>
      <c r="AF120" s="828" t="s">
        <v>456</v>
      </c>
      <c r="AG120" s="826"/>
      <c r="AH120" s="826"/>
      <c r="AI120" s="826"/>
      <c r="AJ120" s="827"/>
      <c r="AK120" s="828" t="s">
        <v>174</v>
      </c>
      <c r="AL120" s="826"/>
      <c r="AM120" s="826"/>
      <c r="AN120" s="826"/>
      <c r="AO120" s="827"/>
      <c r="AP120" s="873" t="s">
        <v>462</v>
      </c>
      <c r="AQ120" s="874"/>
      <c r="AR120" s="874"/>
      <c r="AS120" s="874"/>
      <c r="AT120" s="875"/>
      <c r="AU120" s="932" t="s">
        <v>463</v>
      </c>
      <c r="AV120" s="933"/>
      <c r="AW120" s="933"/>
      <c r="AX120" s="933"/>
      <c r="AY120" s="934"/>
      <c r="AZ120" s="909" t="s">
        <v>464</v>
      </c>
      <c r="BA120" s="854"/>
      <c r="BB120" s="854"/>
      <c r="BC120" s="854"/>
      <c r="BD120" s="854"/>
      <c r="BE120" s="854"/>
      <c r="BF120" s="854"/>
      <c r="BG120" s="854"/>
      <c r="BH120" s="854"/>
      <c r="BI120" s="854"/>
      <c r="BJ120" s="854"/>
      <c r="BK120" s="854"/>
      <c r="BL120" s="854"/>
      <c r="BM120" s="854"/>
      <c r="BN120" s="854"/>
      <c r="BO120" s="854"/>
      <c r="BP120" s="855"/>
      <c r="BQ120" s="910">
        <v>3359253</v>
      </c>
      <c r="BR120" s="891"/>
      <c r="BS120" s="891"/>
      <c r="BT120" s="891"/>
      <c r="BU120" s="891"/>
      <c r="BV120" s="891">
        <v>3130680</v>
      </c>
      <c r="BW120" s="891"/>
      <c r="BX120" s="891"/>
      <c r="BY120" s="891"/>
      <c r="BZ120" s="891"/>
      <c r="CA120" s="891">
        <v>3073482</v>
      </c>
      <c r="CB120" s="891"/>
      <c r="CC120" s="891"/>
      <c r="CD120" s="891"/>
      <c r="CE120" s="891"/>
      <c r="CF120" s="915">
        <v>66.3</v>
      </c>
      <c r="CG120" s="916"/>
      <c r="CH120" s="916"/>
      <c r="CI120" s="916"/>
      <c r="CJ120" s="916"/>
      <c r="CK120" s="917" t="s">
        <v>465</v>
      </c>
      <c r="CL120" s="901"/>
      <c r="CM120" s="901"/>
      <c r="CN120" s="901"/>
      <c r="CO120" s="902"/>
      <c r="CP120" s="921" t="s">
        <v>466</v>
      </c>
      <c r="CQ120" s="922"/>
      <c r="CR120" s="922"/>
      <c r="CS120" s="922"/>
      <c r="CT120" s="922"/>
      <c r="CU120" s="922"/>
      <c r="CV120" s="922"/>
      <c r="CW120" s="922"/>
      <c r="CX120" s="922"/>
      <c r="CY120" s="922"/>
      <c r="CZ120" s="922"/>
      <c r="DA120" s="922"/>
      <c r="DB120" s="922"/>
      <c r="DC120" s="922"/>
      <c r="DD120" s="922"/>
      <c r="DE120" s="922"/>
      <c r="DF120" s="923"/>
      <c r="DG120" s="910" t="s">
        <v>174</v>
      </c>
      <c r="DH120" s="891"/>
      <c r="DI120" s="891"/>
      <c r="DJ120" s="891"/>
      <c r="DK120" s="891"/>
      <c r="DL120" s="891" t="s">
        <v>174</v>
      </c>
      <c r="DM120" s="891"/>
      <c r="DN120" s="891"/>
      <c r="DO120" s="891"/>
      <c r="DP120" s="891"/>
      <c r="DQ120" s="891" t="s">
        <v>456</v>
      </c>
      <c r="DR120" s="891"/>
      <c r="DS120" s="891"/>
      <c r="DT120" s="891"/>
      <c r="DU120" s="891"/>
      <c r="DV120" s="892" t="s">
        <v>467</v>
      </c>
      <c r="DW120" s="892"/>
      <c r="DX120" s="892"/>
      <c r="DY120" s="892"/>
      <c r="DZ120" s="893"/>
    </row>
    <row r="121" spans="1:130" s="248" customFormat="1" ht="26.25" customHeight="1" x14ac:dyDescent="0.15">
      <c r="A121" s="866"/>
      <c r="B121" s="867"/>
      <c r="C121" s="912" t="s">
        <v>468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174</v>
      </c>
      <c r="AB121" s="826"/>
      <c r="AC121" s="826"/>
      <c r="AD121" s="826"/>
      <c r="AE121" s="827"/>
      <c r="AF121" s="828" t="s">
        <v>174</v>
      </c>
      <c r="AG121" s="826"/>
      <c r="AH121" s="826"/>
      <c r="AI121" s="826"/>
      <c r="AJ121" s="827"/>
      <c r="AK121" s="828" t="s">
        <v>174</v>
      </c>
      <c r="AL121" s="826"/>
      <c r="AM121" s="826"/>
      <c r="AN121" s="826"/>
      <c r="AO121" s="827"/>
      <c r="AP121" s="873" t="s">
        <v>174</v>
      </c>
      <c r="AQ121" s="874"/>
      <c r="AR121" s="874"/>
      <c r="AS121" s="874"/>
      <c r="AT121" s="875"/>
      <c r="AU121" s="935"/>
      <c r="AV121" s="936"/>
      <c r="AW121" s="936"/>
      <c r="AX121" s="936"/>
      <c r="AY121" s="937"/>
      <c r="AZ121" s="861" t="s">
        <v>469</v>
      </c>
      <c r="BA121" s="796"/>
      <c r="BB121" s="796"/>
      <c r="BC121" s="796"/>
      <c r="BD121" s="796"/>
      <c r="BE121" s="796"/>
      <c r="BF121" s="796"/>
      <c r="BG121" s="796"/>
      <c r="BH121" s="796"/>
      <c r="BI121" s="796"/>
      <c r="BJ121" s="796"/>
      <c r="BK121" s="796"/>
      <c r="BL121" s="796"/>
      <c r="BM121" s="796"/>
      <c r="BN121" s="796"/>
      <c r="BO121" s="796"/>
      <c r="BP121" s="797"/>
      <c r="BQ121" s="862">
        <v>97483</v>
      </c>
      <c r="BR121" s="863"/>
      <c r="BS121" s="863"/>
      <c r="BT121" s="863"/>
      <c r="BU121" s="863"/>
      <c r="BV121" s="863">
        <v>87138</v>
      </c>
      <c r="BW121" s="863"/>
      <c r="BX121" s="863"/>
      <c r="BY121" s="863"/>
      <c r="BZ121" s="863"/>
      <c r="CA121" s="863">
        <v>72849</v>
      </c>
      <c r="CB121" s="863"/>
      <c r="CC121" s="863"/>
      <c r="CD121" s="863"/>
      <c r="CE121" s="863"/>
      <c r="CF121" s="924">
        <v>1.6</v>
      </c>
      <c r="CG121" s="925"/>
      <c r="CH121" s="925"/>
      <c r="CI121" s="925"/>
      <c r="CJ121" s="925"/>
      <c r="CK121" s="918"/>
      <c r="CL121" s="904"/>
      <c r="CM121" s="904"/>
      <c r="CN121" s="904"/>
      <c r="CO121" s="905"/>
      <c r="CP121" s="884" t="s">
        <v>470</v>
      </c>
      <c r="CQ121" s="885"/>
      <c r="CR121" s="885"/>
      <c r="CS121" s="885"/>
      <c r="CT121" s="885"/>
      <c r="CU121" s="885"/>
      <c r="CV121" s="885"/>
      <c r="CW121" s="885"/>
      <c r="CX121" s="885"/>
      <c r="CY121" s="885"/>
      <c r="CZ121" s="885"/>
      <c r="DA121" s="885"/>
      <c r="DB121" s="885"/>
      <c r="DC121" s="885"/>
      <c r="DD121" s="885"/>
      <c r="DE121" s="885"/>
      <c r="DF121" s="886"/>
      <c r="DG121" s="862" t="s">
        <v>174</v>
      </c>
      <c r="DH121" s="863"/>
      <c r="DI121" s="863"/>
      <c r="DJ121" s="863"/>
      <c r="DK121" s="863"/>
      <c r="DL121" s="863" t="s">
        <v>174</v>
      </c>
      <c r="DM121" s="863"/>
      <c r="DN121" s="863"/>
      <c r="DO121" s="863"/>
      <c r="DP121" s="863"/>
      <c r="DQ121" s="863" t="s">
        <v>456</v>
      </c>
      <c r="DR121" s="863"/>
      <c r="DS121" s="863"/>
      <c r="DT121" s="863"/>
      <c r="DU121" s="863"/>
      <c r="DV121" s="840" t="s">
        <v>174</v>
      </c>
      <c r="DW121" s="840"/>
      <c r="DX121" s="840"/>
      <c r="DY121" s="840"/>
      <c r="DZ121" s="841"/>
    </row>
    <row r="122" spans="1:130" s="248" customFormat="1" ht="26.25" customHeight="1" x14ac:dyDescent="0.15">
      <c r="A122" s="866"/>
      <c r="B122" s="867"/>
      <c r="C122" s="870" t="s">
        <v>447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456</v>
      </c>
      <c r="AB122" s="826"/>
      <c r="AC122" s="826"/>
      <c r="AD122" s="826"/>
      <c r="AE122" s="827"/>
      <c r="AF122" s="828" t="s">
        <v>174</v>
      </c>
      <c r="AG122" s="826"/>
      <c r="AH122" s="826"/>
      <c r="AI122" s="826"/>
      <c r="AJ122" s="827"/>
      <c r="AK122" s="828" t="s">
        <v>456</v>
      </c>
      <c r="AL122" s="826"/>
      <c r="AM122" s="826"/>
      <c r="AN122" s="826"/>
      <c r="AO122" s="827"/>
      <c r="AP122" s="873" t="s">
        <v>174</v>
      </c>
      <c r="AQ122" s="874"/>
      <c r="AR122" s="874"/>
      <c r="AS122" s="874"/>
      <c r="AT122" s="875"/>
      <c r="AU122" s="935"/>
      <c r="AV122" s="936"/>
      <c r="AW122" s="936"/>
      <c r="AX122" s="936"/>
      <c r="AY122" s="937"/>
      <c r="AZ122" s="928" t="s">
        <v>471</v>
      </c>
      <c r="BA122" s="929"/>
      <c r="BB122" s="929"/>
      <c r="BC122" s="929"/>
      <c r="BD122" s="929"/>
      <c r="BE122" s="929"/>
      <c r="BF122" s="929"/>
      <c r="BG122" s="929"/>
      <c r="BH122" s="929"/>
      <c r="BI122" s="929"/>
      <c r="BJ122" s="929"/>
      <c r="BK122" s="929"/>
      <c r="BL122" s="929"/>
      <c r="BM122" s="929"/>
      <c r="BN122" s="929"/>
      <c r="BO122" s="929"/>
      <c r="BP122" s="930"/>
      <c r="BQ122" s="931">
        <v>5311821</v>
      </c>
      <c r="BR122" s="894"/>
      <c r="BS122" s="894"/>
      <c r="BT122" s="894"/>
      <c r="BU122" s="894"/>
      <c r="BV122" s="894">
        <v>5268530</v>
      </c>
      <c r="BW122" s="894"/>
      <c r="BX122" s="894"/>
      <c r="BY122" s="894"/>
      <c r="BZ122" s="894"/>
      <c r="CA122" s="894">
        <v>5202023</v>
      </c>
      <c r="CB122" s="894"/>
      <c r="CC122" s="894"/>
      <c r="CD122" s="894"/>
      <c r="CE122" s="894"/>
      <c r="CF122" s="895">
        <v>112.2</v>
      </c>
      <c r="CG122" s="896"/>
      <c r="CH122" s="896"/>
      <c r="CI122" s="896"/>
      <c r="CJ122" s="896"/>
      <c r="CK122" s="918"/>
      <c r="CL122" s="904"/>
      <c r="CM122" s="904"/>
      <c r="CN122" s="904"/>
      <c r="CO122" s="905"/>
      <c r="CP122" s="884" t="s">
        <v>472</v>
      </c>
      <c r="CQ122" s="885"/>
      <c r="CR122" s="885"/>
      <c r="CS122" s="885"/>
      <c r="CT122" s="885"/>
      <c r="CU122" s="885"/>
      <c r="CV122" s="885"/>
      <c r="CW122" s="885"/>
      <c r="CX122" s="885"/>
      <c r="CY122" s="885"/>
      <c r="CZ122" s="885"/>
      <c r="DA122" s="885"/>
      <c r="DB122" s="885"/>
      <c r="DC122" s="885"/>
      <c r="DD122" s="885"/>
      <c r="DE122" s="885"/>
      <c r="DF122" s="886"/>
      <c r="DG122" s="862" t="s">
        <v>473</v>
      </c>
      <c r="DH122" s="863"/>
      <c r="DI122" s="863"/>
      <c r="DJ122" s="863"/>
      <c r="DK122" s="863"/>
      <c r="DL122" s="863" t="s">
        <v>462</v>
      </c>
      <c r="DM122" s="863"/>
      <c r="DN122" s="863"/>
      <c r="DO122" s="863"/>
      <c r="DP122" s="863"/>
      <c r="DQ122" s="863" t="s">
        <v>467</v>
      </c>
      <c r="DR122" s="863"/>
      <c r="DS122" s="863"/>
      <c r="DT122" s="863"/>
      <c r="DU122" s="863"/>
      <c r="DV122" s="840" t="s">
        <v>174</v>
      </c>
      <c r="DW122" s="840"/>
      <c r="DX122" s="840"/>
      <c r="DY122" s="840"/>
      <c r="DZ122" s="841"/>
    </row>
    <row r="123" spans="1:130" s="248" customFormat="1" ht="26.25" customHeight="1" x14ac:dyDescent="0.15">
      <c r="A123" s="866"/>
      <c r="B123" s="867"/>
      <c r="C123" s="870" t="s">
        <v>453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456</v>
      </c>
      <c r="AB123" s="826"/>
      <c r="AC123" s="826"/>
      <c r="AD123" s="826"/>
      <c r="AE123" s="827"/>
      <c r="AF123" s="828" t="s">
        <v>174</v>
      </c>
      <c r="AG123" s="826"/>
      <c r="AH123" s="826"/>
      <c r="AI123" s="826"/>
      <c r="AJ123" s="827"/>
      <c r="AK123" s="828" t="s">
        <v>174</v>
      </c>
      <c r="AL123" s="826"/>
      <c r="AM123" s="826"/>
      <c r="AN123" s="826"/>
      <c r="AO123" s="827"/>
      <c r="AP123" s="873" t="s">
        <v>174</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474</v>
      </c>
      <c r="BP123" s="927"/>
      <c r="BQ123" s="881">
        <v>8768557</v>
      </c>
      <c r="BR123" s="882"/>
      <c r="BS123" s="882"/>
      <c r="BT123" s="882"/>
      <c r="BU123" s="882"/>
      <c r="BV123" s="882">
        <v>8486348</v>
      </c>
      <c r="BW123" s="882"/>
      <c r="BX123" s="882"/>
      <c r="BY123" s="882"/>
      <c r="BZ123" s="882"/>
      <c r="CA123" s="882">
        <v>8348354</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457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456</v>
      </c>
      <c r="AB124" s="826"/>
      <c r="AC124" s="826"/>
      <c r="AD124" s="826"/>
      <c r="AE124" s="827"/>
      <c r="AF124" s="828" t="s">
        <v>462</v>
      </c>
      <c r="AG124" s="826"/>
      <c r="AH124" s="826"/>
      <c r="AI124" s="826"/>
      <c r="AJ124" s="827"/>
      <c r="AK124" s="828" t="s">
        <v>456</v>
      </c>
      <c r="AL124" s="826"/>
      <c r="AM124" s="826"/>
      <c r="AN124" s="826"/>
      <c r="AO124" s="827"/>
      <c r="AP124" s="873" t="s">
        <v>174</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462</v>
      </c>
      <c r="BR124" s="880"/>
      <c r="BS124" s="880"/>
      <c r="BT124" s="880"/>
      <c r="BU124" s="880"/>
      <c r="BV124" s="880">
        <v>0.8</v>
      </c>
      <c r="BW124" s="880"/>
      <c r="BX124" s="880"/>
      <c r="BY124" s="880"/>
      <c r="BZ124" s="880"/>
      <c r="CA124" s="880">
        <v>2.5</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t="s">
        <v>456</v>
      </c>
      <c r="DH124" s="809"/>
      <c r="DI124" s="809"/>
      <c r="DJ124" s="809"/>
      <c r="DK124" s="810"/>
      <c r="DL124" s="811" t="s">
        <v>456</v>
      </c>
      <c r="DM124" s="809"/>
      <c r="DN124" s="809"/>
      <c r="DO124" s="809"/>
      <c r="DP124" s="810"/>
      <c r="DQ124" s="811" t="s">
        <v>467</v>
      </c>
      <c r="DR124" s="809"/>
      <c r="DS124" s="809"/>
      <c r="DT124" s="809"/>
      <c r="DU124" s="810"/>
      <c r="DV124" s="897" t="s">
        <v>174</v>
      </c>
      <c r="DW124" s="898"/>
      <c r="DX124" s="898"/>
      <c r="DY124" s="898"/>
      <c r="DZ124" s="899"/>
    </row>
    <row r="125" spans="1:130" s="248" customFormat="1" ht="26.25" customHeight="1" x14ac:dyDescent="0.15">
      <c r="A125" s="866"/>
      <c r="B125" s="867"/>
      <c r="C125" s="870" t="s">
        <v>459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456</v>
      </c>
      <c r="AB125" s="826"/>
      <c r="AC125" s="826"/>
      <c r="AD125" s="826"/>
      <c r="AE125" s="827"/>
      <c r="AF125" s="828" t="s">
        <v>462</v>
      </c>
      <c r="AG125" s="826"/>
      <c r="AH125" s="826"/>
      <c r="AI125" s="826"/>
      <c r="AJ125" s="827"/>
      <c r="AK125" s="828" t="s">
        <v>174</v>
      </c>
      <c r="AL125" s="826"/>
      <c r="AM125" s="826"/>
      <c r="AN125" s="826"/>
      <c r="AO125" s="827"/>
      <c r="AP125" s="873" t="s">
        <v>473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456</v>
      </c>
      <c r="DH125" s="891"/>
      <c r="DI125" s="891"/>
      <c r="DJ125" s="891"/>
      <c r="DK125" s="891"/>
      <c r="DL125" s="891" t="s">
        <v>456</v>
      </c>
      <c r="DM125" s="891"/>
      <c r="DN125" s="891"/>
      <c r="DO125" s="891"/>
      <c r="DP125" s="891"/>
      <c r="DQ125" s="891" t="s">
        <v>174</v>
      </c>
      <c r="DR125" s="891"/>
      <c r="DS125" s="891"/>
      <c r="DT125" s="891"/>
      <c r="DU125" s="891"/>
      <c r="DV125" s="892" t="s">
        <v>456</v>
      </c>
      <c r="DW125" s="892"/>
      <c r="DX125" s="892"/>
      <c r="DY125" s="892"/>
      <c r="DZ125" s="893"/>
    </row>
    <row r="126" spans="1:130" s="248" customFormat="1" ht="26.25" customHeight="1" thickBot="1" x14ac:dyDescent="0.2">
      <c r="A126" s="866"/>
      <c r="B126" s="867"/>
      <c r="C126" s="870" t="s">
        <v>461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456</v>
      </c>
      <c r="AB126" s="826"/>
      <c r="AC126" s="826"/>
      <c r="AD126" s="826"/>
      <c r="AE126" s="827"/>
      <c r="AF126" s="828" t="s">
        <v>456</v>
      </c>
      <c r="AG126" s="826"/>
      <c r="AH126" s="826"/>
      <c r="AI126" s="826"/>
      <c r="AJ126" s="827"/>
      <c r="AK126" s="828" t="s">
        <v>462</v>
      </c>
      <c r="AL126" s="826"/>
      <c r="AM126" s="826"/>
      <c r="AN126" s="826"/>
      <c r="AO126" s="827"/>
      <c r="AP126" s="873" t="s">
        <v>473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t="s">
        <v>467</v>
      </c>
      <c r="DH126" s="863"/>
      <c r="DI126" s="863"/>
      <c r="DJ126" s="863"/>
      <c r="DK126" s="863"/>
      <c r="DL126" s="863" t="s">
        <v>456</v>
      </c>
      <c r="DM126" s="863"/>
      <c r="DN126" s="863"/>
      <c r="DO126" s="863"/>
      <c r="DP126" s="863"/>
      <c r="DQ126" s="863" t="s">
        <v>467</v>
      </c>
      <c r="DR126" s="863"/>
      <c r="DS126" s="863"/>
      <c r="DT126" s="863"/>
      <c r="DU126" s="863"/>
      <c r="DV126" s="840" t="s">
        <v>174</v>
      </c>
      <c r="DW126" s="840"/>
      <c r="DX126" s="840"/>
      <c r="DY126" s="840"/>
      <c r="DZ126" s="841"/>
    </row>
    <row r="127" spans="1:130" s="248" customFormat="1" ht="26.25" customHeight="1" x14ac:dyDescent="0.15">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467</v>
      </c>
      <c r="AB127" s="826"/>
      <c r="AC127" s="826"/>
      <c r="AD127" s="826"/>
      <c r="AE127" s="827"/>
      <c r="AF127" s="828" t="s">
        <v>174</v>
      </c>
      <c r="AG127" s="826"/>
      <c r="AH127" s="826"/>
      <c r="AI127" s="826"/>
      <c r="AJ127" s="827"/>
      <c r="AK127" s="828" t="s">
        <v>456</v>
      </c>
      <c r="AL127" s="826"/>
      <c r="AM127" s="826"/>
      <c r="AN127" s="826"/>
      <c r="AO127" s="827"/>
      <c r="AP127" s="873" t="s">
        <v>174</v>
      </c>
      <c r="AQ127" s="874"/>
      <c r="AR127" s="874"/>
      <c r="AS127" s="874"/>
      <c r="AT127" s="875"/>
      <c r="AU127" s="284"/>
      <c r="AV127" s="284"/>
      <c r="AW127" s="284"/>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174</v>
      </c>
      <c r="DH127" s="863"/>
      <c r="DI127" s="863"/>
      <c r="DJ127" s="863"/>
      <c r="DK127" s="863"/>
      <c r="DL127" s="863" t="s">
        <v>456</v>
      </c>
      <c r="DM127" s="863"/>
      <c r="DN127" s="863"/>
      <c r="DO127" s="863"/>
      <c r="DP127" s="863"/>
      <c r="DQ127" s="863" t="s">
        <v>456</v>
      </c>
      <c r="DR127" s="863"/>
      <c r="DS127" s="863"/>
      <c r="DT127" s="863"/>
      <c r="DU127" s="863"/>
      <c r="DV127" s="840" t="s">
        <v>174</v>
      </c>
      <c r="DW127" s="840"/>
      <c r="DX127" s="840"/>
      <c r="DY127" s="840"/>
      <c r="DZ127" s="841"/>
    </row>
    <row r="128" spans="1:130" s="248"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v>7789</v>
      </c>
      <c r="AB128" s="847"/>
      <c r="AC128" s="847"/>
      <c r="AD128" s="847"/>
      <c r="AE128" s="848"/>
      <c r="AF128" s="849">
        <v>9265</v>
      </c>
      <c r="AG128" s="847"/>
      <c r="AH128" s="847"/>
      <c r="AI128" s="847"/>
      <c r="AJ128" s="848"/>
      <c r="AK128" s="849">
        <v>7300</v>
      </c>
      <c r="AL128" s="847"/>
      <c r="AM128" s="847"/>
      <c r="AN128" s="847"/>
      <c r="AO128" s="848"/>
      <c r="AP128" s="850"/>
      <c r="AQ128" s="851"/>
      <c r="AR128" s="851"/>
      <c r="AS128" s="851"/>
      <c r="AT128" s="852"/>
      <c r="AU128" s="284"/>
      <c r="AV128" s="284"/>
      <c r="AW128" s="284"/>
      <c r="AX128" s="853" t="s">
        <v>488</v>
      </c>
      <c r="AY128" s="854"/>
      <c r="AZ128" s="854"/>
      <c r="BA128" s="854"/>
      <c r="BB128" s="854"/>
      <c r="BC128" s="854"/>
      <c r="BD128" s="854"/>
      <c r="BE128" s="855"/>
      <c r="BF128" s="832" t="s">
        <v>456</v>
      </c>
      <c r="BG128" s="833"/>
      <c r="BH128" s="833"/>
      <c r="BI128" s="833"/>
      <c r="BJ128" s="833"/>
      <c r="BK128" s="833"/>
      <c r="BL128" s="856"/>
      <c r="BM128" s="832">
        <v>14.97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489</v>
      </c>
      <c r="CQ128" s="774"/>
      <c r="CR128" s="774"/>
      <c r="CS128" s="774"/>
      <c r="CT128" s="774"/>
      <c r="CU128" s="774"/>
      <c r="CV128" s="774"/>
      <c r="CW128" s="774"/>
      <c r="CX128" s="774"/>
      <c r="CY128" s="774"/>
      <c r="CZ128" s="774"/>
      <c r="DA128" s="774"/>
      <c r="DB128" s="774"/>
      <c r="DC128" s="774"/>
      <c r="DD128" s="774"/>
      <c r="DE128" s="774"/>
      <c r="DF128" s="775"/>
      <c r="DG128" s="836" t="s">
        <v>174</v>
      </c>
      <c r="DH128" s="837"/>
      <c r="DI128" s="837"/>
      <c r="DJ128" s="837"/>
      <c r="DK128" s="837"/>
      <c r="DL128" s="837" t="s">
        <v>456</v>
      </c>
      <c r="DM128" s="837"/>
      <c r="DN128" s="837"/>
      <c r="DO128" s="837"/>
      <c r="DP128" s="837"/>
      <c r="DQ128" s="837" t="s">
        <v>174</v>
      </c>
      <c r="DR128" s="837"/>
      <c r="DS128" s="837"/>
      <c r="DT128" s="837"/>
      <c r="DU128" s="837"/>
      <c r="DV128" s="838" t="s">
        <v>456</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490</v>
      </c>
      <c r="X129" s="823"/>
      <c r="Y129" s="823"/>
      <c r="Z129" s="824"/>
      <c r="AA129" s="825">
        <v>4882338</v>
      </c>
      <c r="AB129" s="826"/>
      <c r="AC129" s="826"/>
      <c r="AD129" s="826"/>
      <c r="AE129" s="827"/>
      <c r="AF129" s="828">
        <v>4884078</v>
      </c>
      <c r="AG129" s="826"/>
      <c r="AH129" s="826"/>
      <c r="AI129" s="826"/>
      <c r="AJ129" s="827"/>
      <c r="AK129" s="828">
        <v>5048836</v>
      </c>
      <c r="AL129" s="826"/>
      <c r="AM129" s="826"/>
      <c r="AN129" s="826"/>
      <c r="AO129" s="827"/>
      <c r="AP129" s="829"/>
      <c r="AQ129" s="830"/>
      <c r="AR129" s="830"/>
      <c r="AS129" s="830"/>
      <c r="AT129" s="831"/>
      <c r="AU129" s="286"/>
      <c r="AV129" s="286"/>
      <c r="AW129" s="286"/>
      <c r="AX129" s="795" t="s">
        <v>491</v>
      </c>
      <c r="AY129" s="796"/>
      <c r="AZ129" s="796"/>
      <c r="BA129" s="796"/>
      <c r="BB129" s="796"/>
      <c r="BC129" s="796"/>
      <c r="BD129" s="796"/>
      <c r="BE129" s="797"/>
      <c r="BF129" s="815" t="s">
        <v>456</v>
      </c>
      <c r="BG129" s="816"/>
      <c r="BH129" s="816"/>
      <c r="BI129" s="816"/>
      <c r="BJ129" s="816"/>
      <c r="BK129" s="816"/>
      <c r="BL129" s="817"/>
      <c r="BM129" s="815">
        <v>19.97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493</v>
      </c>
      <c r="X130" s="823"/>
      <c r="Y130" s="823"/>
      <c r="Z130" s="824"/>
      <c r="AA130" s="825">
        <v>401417</v>
      </c>
      <c r="AB130" s="826"/>
      <c r="AC130" s="826"/>
      <c r="AD130" s="826"/>
      <c r="AE130" s="827"/>
      <c r="AF130" s="828">
        <v>400166</v>
      </c>
      <c r="AG130" s="826"/>
      <c r="AH130" s="826"/>
      <c r="AI130" s="826"/>
      <c r="AJ130" s="827"/>
      <c r="AK130" s="828">
        <v>414461</v>
      </c>
      <c r="AL130" s="826"/>
      <c r="AM130" s="826"/>
      <c r="AN130" s="826"/>
      <c r="AO130" s="827"/>
      <c r="AP130" s="829"/>
      <c r="AQ130" s="830"/>
      <c r="AR130" s="830"/>
      <c r="AS130" s="830"/>
      <c r="AT130" s="831"/>
      <c r="AU130" s="286"/>
      <c r="AV130" s="286"/>
      <c r="AW130" s="286"/>
      <c r="AX130" s="795" t="s">
        <v>494</v>
      </c>
      <c r="AY130" s="796"/>
      <c r="AZ130" s="796"/>
      <c r="BA130" s="796"/>
      <c r="BB130" s="796"/>
      <c r="BC130" s="796"/>
      <c r="BD130" s="796"/>
      <c r="BE130" s="797"/>
      <c r="BF130" s="798">
        <v>3.1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495</v>
      </c>
      <c r="X131" s="806"/>
      <c r="Y131" s="806"/>
      <c r="Z131" s="807"/>
      <c r="AA131" s="808">
        <v>4480921</v>
      </c>
      <c r="AB131" s="809"/>
      <c r="AC131" s="809"/>
      <c r="AD131" s="809"/>
      <c r="AE131" s="810"/>
      <c r="AF131" s="811">
        <v>4483912</v>
      </c>
      <c r="AG131" s="809"/>
      <c r="AH131" s="809"/>
      <c r="AI131" s="809"/>
      <c r="AJ131" s="810"/>
      <c r="AK131" s="811">
        <v>4634375</v>
      </c>
      <c r="AL131" s="809"/>
      <c r="AM131" s="809"/>
      <c r="AN131" s="809"/>
      <c r="AO131" s="810"/>
      <c r="AP131" s="812"/>
      <c r="AQ131" s="813"/>
      <c r="AR131" s="813"/>
      <c r="AS131" s="813"/>
      <c r="AT131" s="814"/>
      <c r="AU131" s="286"/>
      <c r="AV131" s="286"/>
      <c r="AW131" s="286"/>
      <c r="AX131" s="773" t="s">
        <v>496</v>
      </c>
      <c r="AY131" s="774"/>
      <c r="AZ131" s="774"/>
      <c r="BA131" s="774"/>
      <c r="BB131" s="774"/>
      <c r="BC131" s="774"/>
      <c r="BD131" s="774"/>
      <c r="BE131" s="775"/>
      <c r="BF131" s="776">
        <v>2.5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498</v>
      </c>
      <c r="W132" s="786"/>
      <c r="X132" s="786"/>
      <c r="Y132" s="786"/>
      <c r="Z132" s="787"/>
      <c r="AA132" s="788">
        <v>2.674026166</v>
      </c>
      <c r="AB132" s="789"/>
      <c r="AC132" s="789"/>
      <c r="AD132" s="789"/>
      <c r="AE132" s="790"/>
      <c r="AF132" s="791">
        <v>2.9170287020000001</v>
      </c>
      <c r="AG132" s="789"/>
      <c r="AH132" s="789"/>
      <c r="AI132" s="789"/>
      <c r="AJ132" s="790"/>
      <c r="AK132" s="791">
        <v>3.9750991230000001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499</v>
      </c>
      <c r="W133" s="765"/>
      <c r="X133" s="765"/>
      <c r="Y133" s="765"/>
      <c r="Z133" s="766"/>
      <c r="AA133" s="767">
        <v>2.2999999999999998</v>
      </c>
      <c r="AB133" s="768"/>
      <c r="AC133" s="768"/>
      <c r="AD133" s="768"/>
      <c r="AE133" s="769"/>
      <c r="AF133" s="767">
        <v>2.6</v>
      </c>
      <c r="AG133" s="768"/>
      <c r="AH133" s="768"/>
      <c r="AI133" s="768"/>
      <c r="AJ133" s="769"/>
      <c r="AK133" s="767">
        <v>3.1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YzMS0RKEd7qGpEjFt3CJYC5nmRddKBaJszMZ2aAWGiU6+lWby+0j63xSYlk2aVlmcfYnc2HAfk2EM4ZxDIVSQ==" saltValue="7uJwtuWeO0R14TKFSGl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WnbZItTn37f4k4s0qn6VIovvVYhHo/ZkgSxCDcmIaPNBZiBegmby7LtptiHUpo5xcsVCkoavkmtGM6QqWd+Q==" saltValue="knKRDQBjTnXG4MJcKejm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McblKjWElVdkdpbffBi0aDD8g8t7HL3ZeU8LcZDVjTxAbJYfNRIlTPZCYFMU9EyJ2YIGrOsJZxzegNIP6+hvA==" saltValue="QdNZJ5+o4aCCnirHvggd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508</v>
      </c>
      <c r="AL9" s="1190"/>
      <c r="AM9" s="1190"/>
      <c r="AN9" s="1191"/>
      <c r="AO9" s="314">
        <v>1224357</v>
      </c>
      <c r="AP9" s="314">
        <v>53948</v>
      </c>
      <c r="AQ9" s="315">
        <v>71124</v>
      </c>
      <c r="AR9" s="316">
        <v>-24.1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509</v>
      </c>
      <c r="AL10" s="1190"/>
      <c r="AM10" s="1190"/>
      <c r="AN10" s="1191"/>
      <c r="AO10" s="317">
        <v>319941</v>
      </c>
      <c r="AP10" s="317">
        <v>14097</v>
      </c>
      <c r="AQ10" s="318">
        <v>8282</v>
      </c>
      <c r="AR10" s="319">
        <v>70.2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510</v>
      </c>
      <c r="AL11" s="1190"/>
      <c r="AM11" s="1190"/>
      <c r="AN11" s="1191"/>
      <c r="AO11" s="317" t="s">
        <v>511</v>
      </c>
      <c r="AP11" s="317" t="s">
        <v>511</v>
      </c>
      <c r="AQ11" s="318">
        <v>547</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512</v>
      </c>
      <c r="AL12" s="1190"/>
      <c r="AM12" s="1190"/>
      <c r="AN12" s="1191"/>
      <c r="AO12" s="317" t="s">
        <v>511</v>
      </c>
      <c r="AP12" s="317" t="s">
        <v>511</v>
      </c>
      <c r="AQ12" s="318">
        <v>5</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513</v>
      </c>
      <c r="AL13" s="1190"/>
      <c r="AM13" s="1190"/>
      <c r="AN13" s="1191"/>
      <c r="AO13" s="317">
        <v>28022</v>
      </c>
      <c r="AP13" s="317">
        <v>1235</v>
      </c>
      <c r="AQ13" s="318">
        <v>2930</v>
      </c>
      <c r="AR13" s="319">
        <v>-57.8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514</v>
      </c>
      <c r="AL14" s="1190"/>
      <c r="AM14" s="1190"/>
      <c r="AN14" s="1191"/>
      <c r="AO14" s="317">
        <v>12346</v>
      </c>
      <c r="AP14" s="317">
        <v>544</v>
      </c>
      <c r="AQ14" s="318">
        <v>1382</v>
      </c>
      <c r="AR14" s="319">
        <v>-60.6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515</v>
      </c>
      <c r="AL15" s="1193"/>
      <c r="AM15" s="1193"/>
      <c r="AN15" s="1194"/>
      <c r="AO15" s="317">
        <v>-84506</v>
      </c>
      <c r="AP15" s="317">
        <v>-3724</v>
      </c>
      <c r="AQ15" s="318">
        <v>-4924</v>
      </c>
      <c r="AR15" s="319">
        <v>-24.4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1500160</v>
      </c>
      <c r="AP16" s="317">
        <v>66101</v>
      </c>
      <c r="AQ16" s="318">
        <v>79347</v>
      </c>
      <c r="AR16" s="319">
        <v>-16.7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520</v>
      </c>
      <c r="AL21" s="1196"/>
      <c r="AM21" s="1196"/>
      <c r="AN21" s="1197"/>
      <c r="AO21" s="330">
        <v>6.35</v>
      </c>
      <c r="AP21" s="331">
        <v>7.49</v>
      </c>
      <c r="AQ21" s="332">
        <v>-1.1399999999999999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521</v>
      </c>
      <c r="AL22" s="1196"/>
      <c r="AM22" s="1196"/>
      <c r="AN22" s="1197"/>
      <c r="AO22" s="335">
        <v>95.4</v>
      </c>
      <c r="AP22" s="336">
        <v>97.5</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525</v>
      </c>
      <c r="AL32" s="1179"/>
      <c r="AM32" s="1179"/>
      <c r="AN32" s="1180"/>
      <c r="AO32" s="345">
        <v>540724</v>
      </c>
      <c r="AP32" s="345">
        <v>23826</v>
      </c>
      <c r="AQ32" s="346">
        <v>30764</v>
      </c>
      <c r="AR32" s="347">
        <v>-22.6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526</v>
      </c>
      <c r="AL33" s="1179"/>
      <c r="AM33" s="1179"/>
      <c r="AN33" s="118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527</v>
      </c>
      <c r="AL34" s="1179"/>
      <c r="AM34" s="1179"/>
      <c r="AN34" s="1180"/>
      <c r="AO34" s="345" t="s">
        <v>511</v>
      </c>
      <c r="AP34" s="345" t="s">
        <v>511</v>
      </c>
      <c r="AQ34" s="346" t="s">
        <v>511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528</v>
      </c>
      <c r="AL35" s="1179"/>
      <c r="AM35" s="1179"/>
      <c r="AN35" s="1180"/>
      <c r="AO35" s="345">
        <v>2397</v>
      </c>
      <c r="AP35" s="345">
        <v>106</v>
      </c>
      <c r="AQ35" s="346">
        <v>12161</v>
      </c>
      <c r="AR35" s="347">
        <v>-99.1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529</v>
      </c>
      <c r="AL36" s="1179"/>
      <c r="AM36" s="1179"/>
      <c r="AN36" s="1180"/>
      <c r="AO36" s="345">
        <v>62861</v>
      </c>
      <c r="AP36" s="345">
        <v>2770</v>
      </c>
      <c r="AQ36" s="346">
        <v>1793</v>
      </c>
      <c r="AR36" s="347">
        <v>54.5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530</v>
      </c>
      <c r="AL37" s="1179"/>
      <c r="AM37" s="1179"/>
      <c r="AN37" s="1180"/>
      <c r="AO37" s="345" t="s">
        <v>511</v>
      </c>
      <c r="AP37" s="345" t="s">
        <v>511</v>
      </c>
      <c r="AQ37" s="346">
        <v>575</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531</v>
      </c>
      <c r="AL38" s="1176"/>
      <c r="AM38" s="1176"/>
      <c r="AN38" s="1177"/>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532</v>
      </c>
      <c r="AL39" s="1176"/>
      <c r="AM39" s="1176"/>
      <c r="AN39" s="1177"/>
      <c r="AO39" s="345">
        <v>-7300</v>
      </c>
      <c r="AP39" s="345">
        <v>-322</v>
      </c>
      <c r="AQ39" s="346">
        <v>-2883</v>
      </c>
      <c r="AR39" s="347">
        <v>-88.8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533</v>
      </c>
      <c r="AL40" s="1179"/>
      <c r="AM40" s="1179"/>
      <c r="AN40" s="1180"/>
      <c r="AO40" s="345">
        <v>-414461</v>
      </c>
      <c r="AP40" s="345">
        <v>-18262</v>
      </c>
      <c r="AQ40" s="346">
        <v>-29973</v>
      </c>
      <c r="AR40" s="347">
        <v>-39.1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184221</v>
      </c>
      <c r="AP41" s="345">
        <v>8117</v>
      </c>
      <c r="AQ41" s="346">
        <v>12437</v>
      </c>
      <c r="AR41" s="347">
        <v>-34.700000000000003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503</v>
      </c>
      <c r="AN49" s="1186" t="s">
        <v>537</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2372427</v>
      </c>
      <c r="AN51" s="367">
        <v>100984</v>
      </c>
      <c r="AO51" s="368">
        <v>200.3</v>
      </c>
      <c r="AP51" s="369">
        <v>57122</v>
      </c>
      <c r="AQ51" s="370">
        <v>0.4</v>
      </c>
      <c r="AR51" s="371">
        <v>199.9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1525942</v>
      </c>
      <c r="AN52" s="375">
        <v>64953</v>
      </c>
      <c r="AO52" s="376">
        <v>400.6</v>
      </c>
      <c r="AP52" s="377">
        <v>36191</v>
      </c>
      <c r="AQ52" s="378">
        <v>11.2</v>
      </c>
      <c r="AR52" s="379">
        <v>389.4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2405681</v>
      </c>
      <c r="AN53" s="367">
        <v>103076</v>
      </c>
      <c r="AO53" s="368">
        <v>2.1</v>
      </c>
      <c r="AP53" s="369">
        <v>53655</v>
      </c>
      <c r="AQ53" s="370">
        <v>-6.1</v>
      </c>
      <c r="AR53" s="371">
        <v>8.1999999999999993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432960</v>
      </c>
      <c r="AN54" s="375">
        <v>18551</v>
      </c>
      <c r="AO54" s="376">
        <v>-71.400000000000006</v>
      </c>
      <c r="AP54" s="377">
        <v>32719</v>
      </c>
      <c r="AQ54" s="378">
        <v>-9.6</v>
      </c>
      <c r="AR54" s="379">
        <v>-61.8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1760360</v>
      </c>
      <c r="AN55" s="367">
        <v>76078</v>
      </c>
      <c r="AO55" s="368">
        <v>-26.2</v>
      </c>
      <c r="AP55" s="369">
        <v>53869</v>
      </c>
      <c r="AQ55" s="370">
        <v>0.4</v>
      </c>
      <c r="AR55" s="371">
        <v>-26.6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579825</v>
      </c>
      <c r="AN56" s="375">
        <v>25058</v>
      </c>
      <c r="AO56" s="376">
        <v>35.1</v>
      </c>
      <c r="AP56" s="377">
        <v>35046</v>
      </c>
      <c r="AQ56" s="378">
        <v>7.1</v>
      </c>
      <c r="AR56" s="379">
        <v>28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1384934</v>
      </c>
      <c r="AN57" s="367">
        <v>60340</v>
      </c>
      <c r="AO57" s="368">
        <v>-20.7</v>
      </c>
      <c r="AP57" s="369">
        <v>59119</v>
      </c>
      <c r="AQ57" s="370">
        <v>9.6999999999999993</v>
      </c>
      <c r="AR57" s="371">
        <v>-30.4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330888</v>
      </c>
      <c r="AN58" s="375">
        <v>14417</v>
      </c>
      <c r="AO58" s="376">
        <v>-42.5</v>
      </c>
      <c r="AP58" s="377">
        <v>29900</v>
      </c>
      <c r="AQ58" s="378">
        <v>-14.7</v>
      </c>
      <c r="AR58" s="379">
        <v>-27.8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952867</v>
      </c>
      <c r="AN59" s="367">
        <v>41986</v>
      </c>
      <c r="AO59" s="368">
        <v>-30.4</v>
      </c>
      <c r="AP59" s="369">
        <v>53895</v>
      </c>
      <c r="AQ59" s="370">
        <v>-8.8000000000000007</v>
      </c>
      <c r="AR59" s="371">
        <v>-21.6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397433</v>
      </c>
      <c r="AN60" s="375">
        <v>17512</v>
      </c>
      <c r="AO60" s="376">
        <v>21.5</v>
      </c>
      <c r="AP60" s="377">
        <v>31224</v>
      </c>
      <c r="AQ60" s="378">
        <v>4.4000000000000004</v>
      </c>
      <c r="AR60" s="379">
        <v>17.100000000000001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1775254</v>
      </c>
      <c r="AN61" s="382">
        <v>76493</v>
      </c>
      <c r="AO61" s="383">
        <v>25</v>
      </c>
      <c r="AP61" s="384">
        <v>55532</v>
      </c>
      <c r="AQ61" s="385">
        <v>-0.9</v>
      </c>
      <c r="AR61" s="371">
        <v>25.9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653410</v>
      </c>
      <c r="AN62" s="375">
        <v>28098</v>
      </c>
      <c r="AO62" s="376">
        <v>68.7</v>
      </c>
      <c r="AP62" s="377">
        <v>33016</v>
      </c>
      <c r="AQ62" s="378">
        <v>-0.3</v>
      </c>
      <c r="AR62" s="379">
        <v>69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4FSKS54XPgmIxtDp4wIM2dk+4yV2dXmttSL7/xVoYDI6QswdMN0k6wPsfAgE7x4xBFltsvial66ktzmslX+rw==" saltValue="N+lSRcQBUweFjFNn6QpEM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SD1vUXS7sJUgTStTlItBmiwmRKzSs2ULW80e/vVD5Smh9u583AfmCq/knkS4Ead1nYDh9Q3+Oe/juUY1Z/Ebyw==" saltValue="MHZYQ8T8HAPu2JQw5s2M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VPxnubiMjHGQnCqrJLWLUsH1U/pViGZpRyk58tWRoPrT3DjJQaOXeGTN3KL5MOmbaTlD+nzuM6a+fCz5gZG89A==" saltValue="fgdoefqbyZ/B9DaMlUbB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62.21</v>
      </c>
      <c r="G47" s="12">
        <v>57.44</v>
      </c>
      <c r="H47" s="12">
        <v>51.34</v>
      </c>
      <c r="I47" s="12">
        <v>46.26</v>
      </c>
      <c r="J47" s="13">
        <v>42.2</v>
      </c>
    </row>
    <row r="48" spans="2:10" ht="57.75" customHeight="1" x14ac:dyDescent="0.15">
      <c r="B48" s="14"/>
      <c r="C48" s="1202" t="s">
        <v>4</v>
      </c>
      <c r="D48" s="1202"/>
      <c r="E48" s="1203"/>
      <c r="F48" s="15">
        <v>3</v>
      </c>
      <c r="G48" s="16">
        <v>3.05</v>
      </c>
      <c r="H48" s="16">
        <v>2.91</v>
      </c>
      <c r="I48" s="16">
        <v>2.91</v>
      </c>
      <c r="J48" s="17">
        <v>6.65</v>
      </c>
    </row>
    <row r="49" spans="2:10" ht="57.75" customHeight="1" thickBot="1" x14ac:dyDescent="0.2">
      <c r="B49" s="18"/>
      <c r="C49" s="1204" t="s">
        <v>5</v>
      </c>
      <c r="D49" s="1204"/>
      <c r="E49" s="1205"/>
      <c r="F49" s="19" t="s">
        <v>558</v>
      </c>
      <c r="G49" s="20" t="s">
        <v>559</v>
      </c>
      <c r="H49" s="20" t="s">
        <v>560</v>
      </c>
      <c r="I49" s="20" t="s">
        <v>561</v>
      </c>
      <c r="J49" s="21">
        <v>0.65</v>
      </c>
    </row>
    <row r="50" spans="2:10" ht="13.5" customHeight="1" x14ac:dyDescent="0.15"/>
  </sheetData>
  <sheetProtection algorithmName="SHA-512" hashValue="eyfcW9IJxLKMTY6s5ytBmKWmvaqm/NyBydNyTkYVKkqTjCJZl6L/coz1+gjdsdFawo8+S1AtPt4V9OrsOeLWdw==" saltValue="xiPgQV/E/3gCs2pHVCKv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2022-03-11T07:19:13Z</cp:lastPrinted>
  <dcterms:created xsi:type="dcterms:W3CDTF">2022-02-02T05:18:49Z</dcterms:created>
  <dcterms:modified xsi:type="dcterms:W3CDTF">2022-03-11T09:10:55Z</dcterms:modified>
  <cp:category/>
</cp:coreProperties>
</file>